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Лист1" sheetId="1" r:id="rId1"/>
    <sheet name="Лист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2" l="1"/>
  <c r="H21" i="2"/>
  <c r="E21" i="2"/>
  <c r="K6" i="2"/>
  <c r="K3" i="2"/>
  <c r="H15" i="2"/>
  <c r="G9" i="2"/>
  <c r="H9" i="2"/>
  <c r="G15" i="2"/>
  <c r="D12" i="2" l="1"/>
  <c r="D15" i="2"/>
  <c r="D9" i="2"/>
  <c r="D6" i="2"/>
  <c r="C6" i="2"/>
  <c r="C15" i="2"/>
  <c r="C9" i="2"/>
  <c r="C12" i="2"/>
</calcChain>
</file>

<file path=xl/sharedStrings.xml><?xml version="1.0" encoding="utf-8"?>
<sst xmlns="http://schemas.openxmlformats.org/spreadsheetml/2006/main" count="650" uniqueCount="278">
  <si>
    <t>Цель</t>
  </si>
  <si>
    <t>Задача</t>
  </si>
  <si>
    <t>Мероприятие</t>
  </si>
  <si>
    <t>Муниципальная программа</t>
  </si>
  <si>
    <t>Региональная программа</t>
  </si>
  <si>
    <t>Федеральная программа</t>
  </si>
  <si>
    <t>Механизм внебюджетного финансирования</t>
  </si>
  <si>
    <t>Ответственные исполнители</t>
  </si>
  <si>
    <t>Целевой показатель 1</t>
  </si>
  <si>
    <t>Целевой показатель 2</t>
  </si>
  <si>
    <t>Региональная программа «Развитие физической культуры и спорта в Удмуртской Республике»</t>
  </si>
  <si>
    <t>ПРИМЕР</t>
  </si>
  <si>
    <t>Счастливые горожане.</t>
  </si>
  <si>
    <t>Направление</t>
  </si>
  <si>
    <t>Аспект</t>
  </si>
  <si>
    <t>Здоровье</t>
  </si>
  <si>
    <t>Цель: Повышение продолжительности и качества здоровой жизни горожан.</t>
  </si>
  <si>
    <t>Создание условий для развития и продвижения сообществ в образовательных учреждениях и на предприятиях, практикующих социальные формы элементов здорового образа жизни: групповая йога, бег, кросс-фит и другие виды спорта на открытых пространствах, ярмарки здорового питания и т.п.</t>
  </si>
  <si>
    <t>Тип мероприятия</t>
  </si>
  <si>
    <t>Организационное</t>
  </si>
  <si>
    <t>Партнерские соглашения, инициативное бюджетирование</t>
  </si>
  <si>
    <t>Управление культуры, спорта и молодежной политики</t>
  </si>
  <si>
    <t>Доля населения, ведущего здоровый образ жизни</t>
  </si>
  <si>
    <t xml:space="preserve">Открытие Центров здоровья (согласно национальному проекту «Продолжительная и активная жизнь», Федеральный проект «Здоровье каждого») на базе действующих государственных медицинских учреждений, обеспечение работы и информационная кампания для населения по регулярной профилактике и раннему выявлению заболеваний. Количество – 4. </t>
  </si>
  <si>
    <t>Федеральный проект «Здоровье каждого»</t>
  </si>
  <si>
    <t>Партнерские ресурсы средств массовой информации</t>
  </si>
  <si>
    <t>Инфраструктурное, информационное</t>
  </si>
  <si>
    <t>Обеспеченность населения спортивными объектами</t>
  </si>
  <si>
    <t xml:space="preserve">Возведение типовых плоскостных спортивных объектов и спортивных площадок для занятий спортом и физической активности вариативного уровня нагрузки в рекреационных общественных пространствах вблизи территорий индивидуального жилищного строительства, на придомовых территориях многоквартирных домов. Количество – 30 объектов. </t>
  </si>
  <si>
    <t>Муниципальная программа «Создание условий для развития физической культуры и спорта, формирование здорового образа жизни населения»/Проект «Спорт – норма жизни»</t>
  </si>
  <si>
    <t>Инициативное бюджетирование, Спонсорские средства предприятий, Меценатство</t>
  </si>
  <si>
    <t>Развитие способностей и талантов</t>
  </si>
  <si>
    <t>1.1.3. Создание мотивирующей городской среды для занятия спортом и активного образа жизни.</t>
  </si>
  <si>
    <t>Повышение продолжительности и качества здоровой жизни горожан.</t>
  </si>
  <si>
    <t>Создание возможностей для непрерывного образования и раскрытия потенциала личности.</t>
  </si>
  <si>
    <t>1.1.1. Популяризация культуры здорового образа жизни.</t>
  </si>
  <si>
    <t>Федеральный проект развития опорных населенных пунктов</t>
  </si>
  <si>
    <t>Муниципальный бюджет</t>
  </si>
  <si>
    <t>Средства предприятий, заинтересованных в учреждении профильных классов</t>
  </si>
  <si>
    <t>Управление образования</t>
  </si>
  <si>
    <t>Инфраструктурное</t>
  </si>
  <si>
    <t>Модернизация материально-технической базы образовательных учреждения</t>
  </si>
  <si>
    <t>Модернизация и капитальный ремонт действующих спортивных объектов</t>
  </si>
  <si>
    <t>Капитальный ремонт зданий медицинских учреждений.</t>
  </si>
  <si>
    <t>Создание школы креативных индустрий на базе МАУДО "Детская школа искусств №2" ( 6 студий)</t>
  </si>
  <si>
    <t>Национальный проект "Кадры" - Федеральный Проект "Образование для рынка труда"</t>
  </si>
  <si>
    <t>Развитие системы дополнительного образования для взрослых по краткосрочным актуальным профессиональным программам в соответствии с прогнозом кадровой потребности предприятий на базе центра "Работа России".</t>
  </si>
  <si>
    <t>Доля трудоспособного населения, повысившего квалификацию в течении последних 2 лет</t>
  </si>
  <si>
    <t xml:space="preserve">Доля выпускников образовательных организаций, реализующих программы среднего профессионального образования, занятых по виду деятельности и полученным компетенциям уровня образования населения </t>
  </si>
  <si>
    <t>Стипендии от предприятий при условии заключения трудового договора с обучаемым до старта образовательной программы</t>
  </si>
  <si>
    <t>Средства образовательных организаций</t>
  </si>
  <si>
    <t>Самореализация</t>
  </si>
  <si>
    <t>Развитие культурной, социальной и предпринимательской активности жителей.</t>
  </si>
  <si>
    <t>1.3.1. Обеспечение условий для культурного развития и творческой самореализации.</t>
  </si>
  <si>
    <t>Модернизация и капитальный ремонт учреждений культуры и библиотек</t>
  </si>
  <si>
    <t>Число молодежи, задействованной в мероприятиях по вовлечению в творческую деятельность.</t>
  </si>
  <si>
    <t>Строительство культурного центра (ул. Тихая)</t>
  </si>
  <si>
    <t>Муниципальная программа «Развитие институтов гражданского общества и поддержка социально ориентированных некоммерческих организаций, осуществляющих деятельность на территории муниципального образования «Город Воткинск»</t>
  </si>
  <si>
    <t>1.3.3. Развитие продуктивного сотрудничества населения, бизнеса и органов городской администрации для реализации гражданских инициатив и трехсторонней ответственности в вопросах управления городом.</t>
  </si>
  <si>
    <t>Управление культуры и молодежной политики Администрации города Воткинска</t>
  </si>
  <si>
    <t>Управление экономики</t>
  </si>
  <si>
    <t>Рост числа малых и средних предприятий.</t>
  </si>
  <si>
    <t>Национальный проект "Молодежь и дети" - Федеральный проект "Мы вместе!"</t>
  </si>
  <si>
    <t>Средства грантов</t>
  </si>
  <si>
    <t>Городская среда и мобильность</t>
  </si>
  <si>
    <t>Счастливые горожане</t>
  </si>
  <si>
    <t>Создание безопасной, современной и вдохновляющей городской среды.</t>
  </si>
  <si>
    <t>Цифровизация сферы коммунального хозяйства с внедрением системы мониторинга состояния сетей (цифровой двойник)</t>
  </si>
  <si>
    <t>Разработка и реализация проекта комплексной модернизации систем теплоснабжения</t>
  </si>
  <si>
    <t>Национальный проект "Инфраструктура для жизни" - Федеральный проект "Модернизация коммунальной инфраструктуры"</t>
  </si>
  <si>
    <t>Национальный проект "Инфраструктура для жизни" - Федеральный проект "Жилье"</t>
  </si>
  <si>
    <t>Удельный вес уличной водопроводной сети, нуждающейся в замене, в общем протяжении водопроводной сети</t>
  </si>
  <si>
    <t>Удельный вес уличной канализационной сети, нуждающейся в замене, в общем протяжении канализационной сети</t>
  </si>
  <si>
    <t>Разработка и внедрение стандарта адаптации общественных пространств для горожан детского возраста</t>
  </si>
  <si>
    <t>Число общественных пространств с элементами адаптации городской среды для детей.</t>
  </si>
  <si>
    <t>Организационное, инфраструктурное</t>
  </si>
  <si>
    <t>Инициативное бюджетирование, Самообложение, Спонсорские средства предприятий</t>
  </si>
  <si>
    <t>Удельный вес тепловых и паровых сетей, нуждающихся в замене, в общем протяжении тепловых и паровых сетей</t>
  </si>
  <si>
    <t>Охват цифровизацией коммунальных сетей городского хозяйства</t>
  </si>
  <si>
    <t xml:space="preserve">Адаптация дворовых территорий под нужды и индивидуальные запросы локальных сообществ горожан </t>
  </si>
  <si>
    <t>Экономическое благополучие</t>
  </si>
  <si>
    <t>Обеспечение устойчивого роста доходов и социальной стабильности горожан.</t>
  </si>
  <si>
    <t>Управление архитектуры и градостроительства</t>
  </si>
  <si>
    <t>Управление жилищно-коммунального хозяйства</t>
  </si>
  <si>
    <t>Управление социальной поддержки населения</t>
  </si>
  <si>
    <t>Муниципальная программа "Содержание и развитие городского хозяйства на 2020-2026 годы"</t>
  </si>
  <si>
    <t>Сильная экономика</t>
  </si>
  <si>
    <t>Маркетинговый капитал</t>
  </si>
  <si>
    <t>Формирование позитивного образа Воткинска как культурно-промышленного центра и туристического бренда.</t>
  </si>
  <si>
    <t>Муниципальная программа "Развитие туризма на 2020-2026 годы"</t>
  </si>
  <si>
    <t>Формирование гостинично-развлекательного комплекса (кластера) в городской черте города Воткинска</t>
  </si>
  <si>
    <t>Инвестиции</t>
  </si>
  <si>
    <t>Развитие условий для передвижения и остановок туристического транспорта</t>
  </si>
  <si>
    <t>Информационное</t>
  </si>
  <si>
    <t>Численность населения</t>
  </si>
  <si>
    <t>Строительство культурно-спортивного центра в районе «Южного» и «Первого» поселка г. Воткинска.</t>
  </si>
  <si>
    <t>Человеческий капитал</t>
  </si>
  <si>
    <t>Привлечение, развитие и удержание квалифицированных специалистов.</t>
  </si>
  <si>
    <t>Национальный проект "Эффективная экономика" - Федеральный проект "Производительсность труда"</t>
  </si>
  <si>
    <t>Муниципальная программа "Создание условий для устойчивого экономического развития на 2020-2026 годы"</t>
  </si>
  <si>
    <t>Реализация адресной социальной помощи поддержки уязвимых групп населения.</t>
  </si>
  <si>
    <t>Национальный проект "Молодежь и дети" - Федеральный проект "Профессионалитет"</t>
  </si>
  <si>
    <r>
      <t xml:space="preserve">2.2.3. </t>
    </r>
    <r>
      <rPr>
        <sz val="8"/>
        <color theme="1"/>
        <rFont val="Arial"/>
        <family val="2"/>
        <charset val="204"/>
      </rPr>
      <t>Развитие кадрового потенциала органов местного самоуправления.</t>
    </r>
  </si>
  <si>
    <t>Развитие структуры молодежного парламента с целью комплексной и системной подготовки кадрового резерва структур муниципального управления города Воткинска, включая механизмы проектной работы, наставничества, стажировок в органах местного самоуправления, профильного обучения.</t>
  </si>
  <si>
    <t>Муниципальная программа "Реализация молодежной политики"</t>
  </si>
  <si>
    <t>Национальный проект "Молодежь и дети" - Федеральный проект "Мы вместе"</t>
  </si>
  <si>
    <t>Кадровая обеспеченность учреждений муниципальной государственной службы</t>
  </si>
  <si>
    <t>Природно-ресурсный капитал</t>
  </si>
  <si>
    <t>Сохранение и рациональное использование природных ресурсов, развитие экологически безопасной городской среды.</t>
  </si>
  <si>
    <t>1.4.1.     Модернизация инженерной инфраструктуры, повышение надежности коммунальных сетей.</t>
  </si>
  <si>
    <t>Общая площадь жилых помещений, приходящаяся в среднем на одного жителя</t>
  </si>
  <si>
    <t>2.2.1.     Обеспечение возвращения квалифицированной молодежи и привлечения востребованных специалистов.</t>
  </si>
  <si>
    <t>2.2.2.     Развитие города как одного из ведущих региональных центров по подготовке квалифицированных кадров.</t>
  </si>
  <si>
    <r>
      <t>1.2.3.</t>
    </r>
    <r>
      <rPr>
        <sz val="8"/>
        <color theme="1"/>
        <rFont val="Arial"/>
        <family val="2"/>
        <charset val="204"/>
      </rPr>
      <t xml:space="preserve"> Кадровое обеспечение образовательных учреждений и высокая квалификация педагогов.</t>
    </r>
  </si>
  <si>
    <r>
      <t xml:space="preserve">1.3.2. </t>
    </r>
    <r>
      <rPr>
        <sz val="8"/>
        <color theme="1"/>
        <rFont val="Arial"/>
        <family val="2"/>
        <charset val="204"/>
      </rPr>
      <t>Популяризация и развитие предпринимательской инициативы как формы самореализации.</t>
    </r>
  </si>
  <si>
    <r>
      <t>1.4.3.</t>
    </r>
    <r>
      <rPr>
        <sz val="8"/>
        <color theme="1"/>
        <rFont val="Arial"/>
        <family val="2"/>
        <charset val="204"/>
      </rPr>
      <t>     Развитие системы городской мобильности, включая общественный транспорт, средства индивидуальной мобильности, пешеходные пути.</t>
    </r>
  </si>
  <si>
    <r>
      <t xml:space="preserve">1.5.2. </t>
    </r>
    <r>
      <rPr>
        <sz val="8"/>
        <color theme="1"/>
        <rFont val="Arial"/>
        <family val="2"/>
        <charset val="204"/>
      </rPr>
      <t>Развитие программ социальной поддержки уязвимых групп населения.</t>
    </r>
  </si>
  <si>
    <r>
      <t>2.1.3.</t>
    </r>
    <r>
      <rPr>
        <sz val="8"/>
        <color theme="1"/>
        <rFont val="Arial"/>
        <family val="2"/>
        <charset val="204"/>
      </rPr>
      <t>     Формирование и продвижение имиджа Воткинска как города возможностей для жизни и бизнеса.</t>
    </r>
  </si>
  <si>
    <r>
      <t>1.1.2.</t>
    </r>
    <r>
      <rPr>
        <sz val="8"/>
        <color theme="1"/>
        <rFont val="Arial"/>
        <family val="2"/>
        <charset val="204"/>
      </rPr>
      <t xml:space="preserve"> Развитие условий и культуры профилактики заболеваний.</t>
    </r>
  </si>
  <si>
    <r>
      <t>1.2.1.</t>
    </r>
    <r>
      <rPr>
        <sz val="8"/>
        <color theme="1"/>
        <rFont val="Arial"/>
        <family val="2"/>
        <charset val="204"/>
      </rPr>
      <t>     Обеспечение современной инфраструктуры для образования.</t>
    </r>
  </si>
  <si>
    <r>
      <t>1.2.2.</t>
    </r>
    <r>
      <rPr>
        <sz val="8"/>
        <color theme="1"/>
        <rFont val="Arial"/>
        <family val="2"/>
        <charset val="204"/>
      </rPr>
      <t xml:space="preserve"> Развитие системы дополнительного образования и поддержки талантов, включая программы для молодежи и взрослых для гибкой адаптации населения к изменяющимся требованиям рынка труда.</t>
    </r>
  </si>
  <si>
    <r>
      <t>1.4.2.</t>
    </r>
    <r>
      <rPr>
        <sz val="8"/>
        <color theme="1"/>
        <rFont val="Arial"/>
        <family val="2"/>
        <charset val="204"/>
      </rPr>
      <t>     Развитие комфортных общественных пространств и дворовых территорий, семейно-ориентированной городской среды.</t>
    </r>
  </si>
  <si>
    <r>
      <t>1.5.3.</t>
    </r>
    <r>
      <rPr>
        <sz val="8"/>
        <color theme="1"/>
        <rFont val="Arial"/>
        <family val="2"/>
        <charset val="204"/>
      </rPr>
      <t>     Обеспечение доступного и качественного жилья.</t>
    </r>
  </si>
  <si>
    <r>
      <t>2.1.1.</t>
    </r>
    <r>
      <rPr>
        <sz val="8"/>
        <color theme="1"/>
        <rFont val="Arial"/>
        <family val="2"/>
        <charset val="204"/>
      </rPr>
      <t>     Развитие города Воткинска как культурного центра Удмуртской Республики с плотной культурно-творческой средой и насыщенным календарем событий регионального, всероссийского и международного уровней.</t>
    </r>
  </si>
  <si>
    <r>
      <t>2.1.2.</t>
    </r>
    <r>
      <rPr>
        <sz val="8"/>
        <color theme="1"/>
        <rFont val="Arial"/>
        <family val="2"/>
        <charset val="204"/>
      </rPr>
      <t> Развитие инфраструктуры туризма.</t>
    </r>
  </si>
  <si>
    <t>Муниципальная программа "Современная городская среда"</t>
  </si>
  <si>
    <t>Муниципальная программа "Содержание и развитие городского хозяйства"</t>
  </si>
  <si>
    <t>Производственно-технологический капитал</t>
  </si>
  <si>
    <t>Повышение эффективности и инновационности промышленного и технологического сектора.</t>
  </si>
  <si>
    <t>Доля инновационных предприятий</t>
  </si>
  <si>
    <t>Проведение регулярных деловых встреч в форматах бизнес-завтраков, питчинг-сессий, технологических экспо для технологических предприятий, научно-образовательных организаций и широких кругов населения Удмуртской Республики.</t>
  </si>
  <si>
    <t>Обеспечение внедрения форматов менторства, наставничества, научного руководства и экспертного консультирования студентов профессиональных образовательных учреждений представителями производственных технологических компаний города Воткинска.</t>
  </si>
  <si>
    <t>Муниципальная программа "Развитие образования и воспитание"</t>
  </si>
  <si>
    <t>Инвестиционно-финансовый капитал</t>
  </si>
  <si>
    <t>Обеспечение финансовой устойчивости города за счет расширения спектра механизмов привлечения инвестиционных ресурсов.</t>
  </si>
  <si>
    <t>2.5.1. Активная интеграция в федеральные и региональные проекты и инициативы.</t>
  </si>
  <si>
    <t>2.5.2. Расширение использования механизмов муниципально-частного партнерства для развития городской инфраструктуры.</t>
  </si>
  <si>
    <t>2.5.3. Внедрение новых практик финансового участия городского сообщества в проектах благоустройства территорий, социальную инфраструктуру, поддержку культурных мероприятий и иных городских инициатив.</t>
  </si>
  <si>
    <t>Формирование заявок на получение федерального и регионального финансирования</t>
  </si>
  <si>
    <t>Вовлечение населения в принятие решений, разработку и реализацию городских инициатив с использованием механизмов инициативного бюджетирования и самообложения.</t>
  </si>
  <si>
    <t>Формирование взаимовыгодных партнерств с коммерческими предприятиями города Воткинска по выполнению мероприятий реализации Стратегии социально-экономического развития.</t>
  </si>
  <si>
    <t>Доля внебюджетных средств в финансовом обеспечении проектов развития городской среды</t>
  </si>
  <si>
    <t>Управление финансов</t>
  </si>
  <si>
    <t>Муниципальная программа "Укрепление общественного здоровья"</t>
  </si>
  <si>
    <r>
      <t xml:space="preserve">Муниципальная программа «Создание условий для развития физической культуры и спорта, формирование здорового образа жизни населения»/Проект «Спорт – норма жизни»
</t>
    </r>
    <r>
      <rPr>
        <sz val="8"/>
        <color theme="1"/>
        <rFont val="Arial"/>
        <family val="2"/>
        <charset val="204"/>
      </rPr>
      <t>Формирование современной городской среды</t>
    </r>
  </si>
  <si>
    <t>Государственная программа Удмуртской Республики «Социальная поддержка граждан»</t>
  </si>
  <si>
    <t>Региональный проект "Укрепление общественного здоровья"</t>
  </si>
  <si>
    <t>Муниципальный бюджет - формирование прогноза кадровой потребности предприятий</t>
  </si>
  <si>
    <t>Государственная программа Удмуртской Республики «Развитие социально-трудовых отношений и содействие занятости населения Удмуртской Республики» (2024-2030). Региональный проект "Образование для рынка труда (Удмуртская Республика)"</t>
  </si>
  <si>
    <t>Муниципальная программа «Создание условий для устойчивого экономического развития» Подпрограмма «Развитие предпринимательства».</t>
  </si>
  <si>
    <t>Региональная программа "Комплексное развитие жилищно-коммунального хозяйства Удмуртской Республики"</t>
  </si>
  <si>
    <t>Муниципальная программа "Социальная поддержка населения"</t>
  </si>
  <si>
    <t>Региональная программа "Культура"</t>
  </si>
  <si>
    <t>Региональный проект "Образование для рынка труда"</t>
  </si>
  <si>
    <t xml:space="preserve">Региональный проект «Социальный активность» Региональная программа "Развитие молодежной политики в Удмуртской Республике" </t>
  </si>
  <si>
    <t>Региональная программа «Окружающая среда и природные ресурсы»</t>
  </si>
  <si>
    <t>Ресурсы регионального оператора по сбору и вывозу мусора</t>
  </si>
  <si>
    <t>Государственная программа Удмуртской Республики «Социальная поддержка граждан»
Региональная программа «Развитие жилищного строительства в Удмуртской Республике»</t>
  </si>
  <si>
    <t>Региональная программа "Развитие туризма в Удмуртской Республике"</t>
  </si>
  <si>
    <t>Региональная программа "Культура"
Региональная программа "Развитие туризма в Удмуртской Республике"</t>
  </si>
  <si>
    <t>Внедрение в образовательные программы, внеучебную и внеурочную деятельность образовательных организаций компоненты обучения предпринимательству с вовлечением предпринимателей города Воткинска в роли экспертов, наставников, руководителей и членов комиссии по оценке реализации учебных практических проектов.</t>
  </si>
  <si>
    <t>Муниципальная программа «Создание условий для устойчивого экономического развития»</t>
  </si>
  <si>
    <t>Муниципальная программа "Создание условий для устойчивого экономического развития"</t>
  </si>
  <si>
    <t>Средства предприятий-работодателей.</t>
  </si>
  <si>
    <t>Целевые региональные программы государственной программы Российской Федерации «Обеспечение доступным и комфортным жильем и коммунальными услугами граждан Российской Федерации» («Обеспечение жильем молодых семей», «Молодежная квартира»)</t>
  </si>
  <si>
    <t>Ресурсы образовательных организаций и партнерских предприятий</t>
  </si>
  <si>
    <t>демпрогноз, Удмуртия, город</t>
  </si>
  <si>
    <t>УДМ</t>
  </si>
  <si>
    <t>измен, %</t>
  </si>
  <si>
    <t>вотк</t>
  </si>
  <si>
    <t>Доля пациентов, состоящих под проактивным наблюдением за состоянием здоровья и использующих оборудование с дистанционной передачей данных</t>
  </si>
  <si>
    <t>Удовлетворенность населения медицинской помощью по результатам оценки общественного мнения, %</t>
  </si>
  <si>
    <t>Уровень обеспеченности граждан спортивными сооружениями исходя из единовременной пропускной способности объектов спорта, %</t>
  </si>
  <si>
    <t>Уровень удовлетворенности граждан созданными условиями для занятий физической культурой и спортом, процентов</t>
  </si>
  <si>
    <t>Количество муниципальных общеобразовательных учреждений, здания которых находятся в аварийном состоянии или требуют капитального ремонта</t>
  </si>
  <si>
    <t>Увеличение доли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мастерства, %</t>
  </si>
  <si>
    <t>стрт Удм</t>
  </si>
  <si>
    <t>Вотк по Страт Удм</t>
  </si>
  <si>
    <t xml:space="preserve">МСП </t>
  </si>
  <si>
    <t>страт Удм</t>
  </si>
  <si>
    <t>факт</t>
  </si>
  <si>
    <t>цель 2036</t>
  </si>
  <si>
    <t>Жилье</t>
  </si>
  <si>
    <t>Реализация Приоритетного проекта «Воткинск – 2036: Надежная коммунальная инфраструктура»</t>
  </si>
  <si>
    <t>Реализация Приоритетного проекта «Воткинск – 2036: Пространство движения»</t>
  </si>
  <si>
    <t>Реализация приоритетного проекта «Воткинск – 2036: Возрождение пруда»</t>
  </si>
  <si>
    <t>Реализация приоритетного проекта «Воткинск-2036: Город культурных впечатлений»</t>
  </si>
  <si>
    <t>Реализация приоритетного проекта «Воткинск – 2036: Притяжение талантов»</t>
  </si>
  <si>
    <t>Реализация приоритетного проекта «Воткинск 2036: Экономика возможностей»</t>
  </si>
  <si>
    <t xml:space="preserve">2.4.2.     Содействие естественному появлению технологических предприятий в формате кластеров с крупными предприятиями малого бизнеса. </t>
  </si>
  <si>
    <t>Реализация приоритетного проекта Приоритетный проект «Воткинск -2036: Город партнерства»</t>
  </si>
  <si>
    <t>Реализация приоритетного проекта Приоритетный проект «Воткинск 2036: Экономика возможностей»</t>
  </si>
  <si>
    <t>Разработка концепции и форматов позиционирования города Воткинска для удержания и привлечения населения и бизнесов</t>
  </si>
  <si>
    <t>Проработка коробочных решений инвестиционных площадок для технологических предприятий в рамках углубления цепочки производства экономической ценности в пределах Воткинска.</t>
  </si>
  <si>
    <t>Формирование центров компетенций по освоению методологии и технологий бережливого производства и внедрению лучших практик организации процессов, ориентированных на муниципальные предприятия, организации социальной сферы и учреждения муниципального управления.</t>
  </si>
  <si>
    <t>Национальный проект "Эффективная экономика"</t>
  </si>
  <si>
    <t>Собственные средства предприятий</t>
  </si>
  <si>
    <t>Доля муниципальных организаций социальной сферы, вовлеченных в реализацию проектов, направленных на повышение производительности труда, %</t>
  </si>
  <si>
    <t>Предоставление информационно-консультационной поддержки для участия предприятий города в федеральном проекте «Производительность труда»</t>
  </si>
  <si>
    <t>Муниципальная программа "Создание условий для устойчивого экономического развития "</t>
  </si>
  <si>
    <t>Развитие зеленого каркаса города. Формирование комплексного проекта зеленого каркаса города и реализация соответствующих мер.</t>
  </si>
  <si>
    <t>Достижение партнерских соглашений с предприятиями мусоропереработки по реализации отходов.</t>
  </si>
  <si>
    <t>Спонсорская и меценатская помощь предприятий города Воткинска
Инициативное бюджетирование
Механизм "зеленых облигаций"</t>
  </si>
  <si>
    <t>Доля безвозмездных поступлений в общих доходах бюджета муниципального образования, %</t>
  </si>
  <si>
    <t xml:space="preserve">Темп роста инвестиций за счет средств федерального  бюджетов, в % к предыдущему году </t>
  </si>
  <si>
    <t xml:space="preserve">Темп роста инвестиций за счет средств регионального бюджетов, в % к предыдущему году </t>
  </si>
  <si>
    <t xml:space="preserve">Муниципальная программа  
Формирование современной городской среды» на территории муниципального образования «Город Воткинск» </t>
  </si>
  <si>
    <t>Обеспечение обслуживания и содержания действующих общественных пространств города Воткинска.</t>
  </si>
  <si>
    <r>
      <t>1.4.2.</t>
    </r>
    <r>
      <rPr>
        <sz val="8"/>
        <color theme="1"/>
        <rFont val="Arial"/>
        <family val="2"/>
        <charset val="204"/>
      </rPr>
      <t>     Развитие системы городской мобильности, включая общественный транспорт, средства индивидуальной мобильности, пешеходные пути.</t>
    </r>
  </si>
  <si>
    <t>Событийное</t>
  </si>
  <si>
    <t>Учреждение всероссийского, с последующим масштабированием в международный, регулярного (раз в 3 года) фестиваля искусств по созданию арт-объектов в городской среде.</t>
  </si>
  <si>
    <t>Индекс качества городской среды</t>
  </si>
  <si>
    <t>Реализация информационных кампаний по популяризации семейного образа жизни, повышению престижности родительства и многодетности</t>
  </si>
  <si>
    <t>Национальный проект "Семья"</t>
  </si>
  <si>
    <t>Суммарный коэффициент рождаемости</t>
  </si>
  <si>
    <t>Удельный вес численности учащихся, обучающихся в образовательных организациях общего образования в соответствии с федеральными государственными образовательными стандартами, в общей численности обучающихся в образовательных организациях общего образования, процентов</t>
  </si>
  <si>
    <t>Средства предприятий-партнеров</t>
  </si>
  <si>
    <t>Федеральная программа "Развитие культуры"</t>
  </si>
  <si>
    <t>Организация и обеспечение регулярного прохождения педагогическим составом программ повышения квалификации в федеральных образовательных центрах.</t>
  </si>
  <si>
    <t>Государственная программа Удмуртской Республики «Развитие социально-трудовых отношений и содействие занятости населения Удмуртской Республики». Региональный проект "Образование для рынка труда (Удмуртская Республика)"</t>
  </si>
  <si>
    <t>Уровень фактической обеспеченности клубами и учреждениями клубного типа от нормативной потребности, процент</t>
  </si>
  <si>
    <t>Уровень удовлетворенности жителей Удмуртской Республики качеством предоставления государственных услуг в сфере культуры</t>
  </si>
  <si>
    <t>Рост количества поданных грантовых заявок на реализацию проектов, инициированных горожанами</t>
  </si>
  <si>
    <t>Доля молодых людей, вовлеченных в добровольческую деятельность</t>
  </si>
  <si>
    <t>Доля дорог, находящихся в муниципальной собственности, подлежащих капитальному ремонту</t>
  </si>
  <si>
    <t xml:space="preserve">Индекс качества улично-дорожной сети </t>
  </si>
  <si>
    <r>
      <t>1.5.1.</t>
    </r>
    <r>
      <rPr>
        <sz val="8"/>
        <color theme="1"/>
        <rFont val="Arial"/>
        <family val="2"/>
        <charset val="204"/>
      </rPr>
      <t> Развитие благоприятных условий для бизнеса, создающего высокопроизводительные рабочие места.</t>
    </r>
  </si>
  <si>
    <t>Разработка и реализация программы содействия развития бизнеса, создающих высокопроизводительные рабочие места в части приоритетного обеспечения востребованными кадрами.</t>
  </si>
  <si>
    <t>Государственная программа Удмуртской Республики «Развитие социально-трудовых отношений и содействие занятости населения Удмуртской Республики» . Региональный проект "Образование для рынка труда (Удмуртская Республика)"</t>
  </si>
  <si>
    <t>Накопленный рост индекса производительности труда относительно уровня 2024</t>
  </si>
  <si>
    <t>Накопительный прирост уровня реальной заработной платы</t>
  </si>
  <si>
    <t>Доля граждан, охваченных государственной социальной помощью на основании социального контракта</t>
  </si>
  <si>
    <t>Уровень бедности населения</t>
  </si>
  <si>
    <t>Строительство нового жилого фонда в формате проектов комплексного развития территорий</t>
  </si>
  <si>
    <t>Рост численности граждан, посетивших объекты туристической индустрии относительно 2024 года</t>
  </si>
  <si>
    <t>Физический объем инвестиций в основной капитал относительно уровня</t>
  </si>
  <si>
    <t xml:space="preserve">Темп сокращения дефицита кадров промышленных предприятий </t>
  </si>
  <si>
    <t>Реализация приоритетного проекта "Воткинск-2036: Город профессионалов"</t>
  </si>
  <si>
    <t>Доля выпускников образовательных организаций, реализующих программы среднего профессионального образования, занятых по виду деятельности и полученным компетенциям уровня образования населения</t>
  </si>
  <si>
    <t xml:space="preserve">Темп сокращения дефицита кадров в социальной сфере </t>
  </si>
  <si>
    <t>2.3.1. Очистка и благоустройство Воткинского пруда и прилегающих территорий.</t>
  </si>
  <si>
    <t xml:space="preserve">Индекс качества городской среды: 
</t>
  </si>
  <si>
    <t>Формирование системы и развитие культуры раздельного сбора отходов как социальной нормы.</t>
  </si>
  <si>
    <t>Доля твердых коммунальных отходов, направленных на обработку и утилизацию, в общем объеме образованных и вывезенных твердых коммунальных отходов</t>
  </si>
  <si>
    <t>Организационный</t>
  </si>
  <si>
    <t>Ресурсы организаций-партнеров</t>
  </si>
  <si>
    <t>Увеличение числа малых технологических компаний относительно численности 2024 года</t>
  </si>
  <si>
    <t>Внутренние затраты на исследования и разработки, в том числе за счет увеличения инвестиций со стороны частного бизнеса, процент от валового произведенного продукта</t>
  </si>
  <si>
    <t>2.3.2. Развитие зеленого каркаса города.</t>
  </si>
  <si>
    <t>Государственная программа Удмуртской Республики «Развитие социально-трудовых отношений и содействие занятости населения Удмуртской Республики».
Региональный проект «Образование для рынка труда (Удмуртская Республика)»</t>
  </si>
  <si>
    <t>Инвестиционные программы ресурсоснабжающих организаций</t>
  </si>
  <si>
    <t>Партнерские программы
Средства предприятий сферы туризма и развлечений
Инвестиции для создания новых объектов туристической инфраструктуры.</t>
  </si>
  <si>
    <t>Спонсорская поддержка предприятий-партнеров
Собственные средства базовой организации</t>
  </si>
  <si>
    <t>Национальный проект «Экологическое благополучие» - Федеральный проект «Вода России».</t>
  </si>
  <si>
    <t>Инициативное бюджетирование
Спонсорская и меценатская помощь предприятий города Воткинска
Всероссийский конкурс проектов создания комфортной городской среды. 
Фонд Президентских Грантов.
Партнерская программа Всероссийского общества охраны природы и ВТБ по очистке водоемов России «Миссия – Чистая вода».</t>
  </si>
  <si>
    <t xml:space="preserve">Государственная программа Удмуртской Республики «Развитие социально-трудовых отношений и содействие занятости населения Удмуртской Республики».
Региональный проект «Образование для рынка труда (Удмуртская Республика)»
</t>
  </si>
  <si>
    <t>Средства предприятий-партнеров,
Средства грантовых фондов</t>
  </si>
  <si>
    <t>Муниципальная программа "Развитие культуры"</t>
  </si>
  <si>
    <t>Масштабирование ключевых мероприятий событийной культурной программы до уровня ведущих в Российской Федерации с установлением партнерств с крупнейшими организациями сферы культуры и искусства России и зарубежных стран.</t>
  </si>
  <si>
    <t>Увеличение числа посещений организаций культуры относительно уровня 2023.</t>
  </si>
  <si>
    <t xml:space="preserve">Строительство средней общеобразовательной школы в мкр. Березовка г. Воткинска </t>
  </si>
  <si>
    <t>Региональный бюджет Удмуртской Республики</t>
  </si>
  <si>
    <t>Разработка и реализация информационной и событийной кампании по популяризации социальных предпринимательских проектов и социально ориентированных некоммерческих организаций города Воткинска и их руководителей.</t>
  </si>
  <si>
    <t>Национальный проект "Инфраструктура для жизни" - Федеральный проект "Безопасность дорожного движения"</t>
  </si>
  <si>
    <t>Инвестиции застройщиков</t>
  </si>
  <si>
    <t>2.3.3. Организация утилизации отходов, производимых на территории города Воткинска.</t>
  </si>
  <si>
    <t>Формирование городского Фонда Развития для аккумуляции средств на благоустройство городской среды, обслуживание и поддержание качества общественных пространств.</t>
  </si>
  <si>
    <t>2.4.1.     Повышение эффективности и инновационности муниципальных предприятий.</t>
  </si>
  <si>
    <t>2.4.3.     Организация форматов продуктивного взаимодействия науки, бизнеса и образования.</t>
  </si>
  <si>
    <t>Организационное, Инфраструктурное</t>
  </si>
  <si>
    <t>Этапы</t>
  </si>
  <si>
    <t>Этап 1 (2026-2027)
Этап 2 (2028-2030)
Этап 3 (2031-2036)</t>
  </si>
  <si>
    <t>Этап 1 (2026-2027)</t>
  </si>
  <si>
    <t>Этап 2 (2028-2030)</t>
  </si>
  <si>
    <t>Этап 1 (2026-2027)
Этап 2 (2028-2030)</t>
  </si>
  <si>
    <t>Этап 3 (2031-2036)</t>
  </si>
  <si>
    <t>Этап 2 (2028-2030)
Этап 3 (2031-2036)</t>
  </si>
  <si>
    <t xml:space="preserve">Формирование нового общественного пространства "Сила музыки и ветра" на берегу Воткинского пруда и развитие локальной экономики.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</si>
</sst>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sz val="8"/>
      <name val="Arial"/>
      <family val="2"/>
      <charset val="204"/>
    </font>
    <font>
      <sz val="8"/>
      <color rgb="FF444444"/>
      <name val="Arial"/>
      <family val="2"/>
      <charset val="204"/>
    </font>
    <font>
      <sz val="8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6DEB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3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/>
    </xf>
    <xf numFmtId="0" fontId="2" fillId="0" borderId="0" xfId="0" applyFont="1" applyAlignment="1">
      <alignment vertical="top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0" fontId="3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votkinsk.ru/about/office_of_housing/" TargetMode="External"/><Relationship Id="rId13" Type="http://schemas.openxmlformats.org/officeDocument/2006/relationships/hyperlink" Target="https://www.votkinsk.ru/about/office_of_housing/" TargetMode="External"/><Relationship Id="rId18" Type="http://schemas.openxmlformats.org/officeDocument/2006/relationships/hyperlink" Target="https://www.votkinsk.ru/about/office_of_housing/" TargetMode="External"/><Relationship Id="rId26" Type="http://schemas.openxmlformats.org/officeDocument/2006/relationships/printerSettings" Target="../printerSettings/printerSettings1.bin"/><Relationship Id="rId3" Type="http://schemas.openxmlformats.org/officeDocument/2006/relationships/hyperlink" Target="https://www.votkinsk.ru/about/department_of_culture_sport_and_youth_policy.php" TargetMode="External"/><Relationship Id="rId21" Type="http://schemas.openxmlformats.org/officeDocument/2006/relationships/hyperlink" Target="https://www.votkinsk.ru/about/department_of_culture_sport_and_youth_policy.php" TargetMode="External"/><Relationship Id="rId7" Type="http://schemas.openxmlformats.org/officeDocument/2006/relationships/hyperlink" Target="https://www.votkinsk.ru/about/management_of_urban_development_and_architecture/" TargetMode="External"/><Relationship Id="rId12" Type="http://schemas.openxmlformats.org/officeDocument/2006/relationships/hyperlink" Target="https://www.votkinsk.ru/about/office_of_housing/" TargetMode="External"/><Relationship Id="rId17" Type="http://schemas.openxmlformats.org/officeDocument/2006/relationships/hyperlink" Target="https://www.votkinsk.ru/about/office_of_housing/" TargetMode="External"/><Relationship Id="rId25" Type="http://schemas.openxmlformats.org/officeDocument/2006/relationships/hyperlink" Target="https://www.votkinsk.ru/about/office_of_housing/" TargetMode="External"/><Relationship Id="rId2" Type="http://schemas.openxmlformats.org/officeDocument/2006/relationships/hyperlink" Target="https://www.votkinsk.ru/about/department_of_culture_sport_and_youth_policy.php" TargetMode="External"/><Relationship Id="rId16" Type="http://schemas.openxmlformats.org/officeDocument/2006/relationships/hyperlink" Target="https://www.votkinsk.ru/about/department_of_culture_sport_and_youth_policy.php" TargetMode="External"/><Relationship Id="rId20" Type="http://schemas.openxmlformats.org/officeDocument/2006/relationships/hyperlink" Target="https://www.votkinsk.ru/about/office_of_housing/" TargetMode="External"/><Relationship Id="rId1" Type="http://schemas.openxmlformats.org/officeDocument/2006/relationships/hyperlink" Target="https://www.votkinsk.ru/about/department_of_culture_sport_and_youth_policy.php" TargetMode="External"/><Relationship Id="rId6" Type="http://schemas.openxmlformats.org/officeDocument/2006/relationships/hyperlink" Target="https://www.votkinsk.ru/about/management_of_urban_development_and_architecture/" TargetMode="External"/><Relationship Id="rId11" Type="http://schemas.openxmlformats.org/officeDocument/2006/relationships/hyperlink" Target="https://www.votkinsk.ru/about/office_of_housing/" TargetMode="External"/><Relationship Id="rId24" Type="http://schemas.openxmlformats.org/officeDocument/2006/relationships/hyperlink" Target="https://www.votkinsk.ru/about/office_of_housing/" TargetMode="External"/><Relationship Id="rId5" Type="http://schemas.openxmlformats.org/officeDocument/2006/relationships/hyperlink" Target="https://www.votkinsk.ru/about/department_of_culture_sport_and_youth_policy.php" TargetMode="External"/><Relationship Id="rId15" Type="http://schemas.openxmlformats.org/officeDocument/2006/relationships/hyperlink" Target="https://www.votkinsk.ru/about/department_of_culture_sport_and_youth_policy.php" TargetMode="External"/><Relationship Id="rId23" Type="http://schemas.openxmlformats.org/officeDocument/2006/relationships/hyperlink" Target="https://www.votkinsk.ru/about/office_of_housing/" TargetMode="External"/><Relationship Id="rId10" Type="http://schemas.openxmlformats.org/officeDocument/2006/relationships/hyperlink" Target="https://www.votkinsk.ru/about/office_of_housing/" TargetMode="External"/><Relationship Id="rId19" Type="http://schemas.openxmlformats.org/officeDocument/2006/relationships/hyperlink" Target="https://www.votkinsk.ru/about/office_of_housing/" TargetMode="External"/><Relationship Id="rId4" Type="http://schemas.openxmlformats.org/officeDocument/2006/relationships/hyperlink" Target="https://www.votkinsk.ru/about/department_of_culture_sport_and_youth_policy.php" TargetMode="External"/><Relationship Id="rId9" Type="http://schemas.openxmlformats.org/officeDocument/2006/relationships/hyperlink" Target="https://www.votkinsk.ru/about/office_of_housing/" TargetMode="External"/><Relationship Id="rId14" Type="http://schemas.openxmlformats.org/officeDocument/2006/relationships/hyperlink" Target="https://www.votkinsk.ru/about/management_of_social_support1.php" TargetMode="External"/><Relationship Id="rId22" Type="http://schemas.openxmlformats.org/officeDocument/2006/relationships/hyperlink" Target="https://www.votkinsk.ru/about/department_of_culture_sport_and_youth_policy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tabSelected="1" topLeftCell="A2" workbookViewId="0">
      <pane ySplit="1" topLeftCell="A3" activePane="bottomLeft" state="frozen"/>
      <selection activeCell="A2" sqref="A2"/>
      <selection pane="bottomLeft"/>
    </sheetView>
  </sheetViews>
  <sheetFormatPr defaultColWidth="16.453125" defaultRowHeight="10" x14ac:dyDescent="0.35"/>
  <cols>
    <col min="1" max="1" width="16.453125" style="12"/>
    <col min="2" max="3" width="12.7265625" style="12" customWidth="1"/>
    <col min="4" max="4" width="16.453125" style="12"/>
    <col min="5" max="5" width="16.453125" style="14"/>
    <col min="6" max="6" width="16.453125" style="12"/>
    <col min="7" max="7" width="8.453125" style="12" customWidth="1"/>
    <col min="8" max="8" width="17.7265625" style="12" customWidth="1"/>
    <col min="9" max="9" width="16.08984375" style="12" customWidth="1"/>
    <col min="10" max="10" width="11.81640625" style="12" customWidth="1"/>
    <col min="11" max="11" width="16.453125" style="12"/>
    <col min="12" max="12" width="11.36328125" style="12" customWidth="1"/>
    <col min="13" max="13" width="15.08984375" style="12" customWidth="1"/>
    <col min="14" max="16384" width="16.453125" style="12"/>
  </cols>
  <sheetData>
    <row r="1" spans="1:14" x14ac:dyDescent="0.35">
      <c r="B1" s="13" t="s">
        <v>11</v>
      </c>
      <c r="C1" s="13"/>
    </row>
    <row r="2" spans="1:14" ht="45" customHeight="1" x14ac:dyDescent="0.35">
      <c r="A2" s="9" t="s">
        <v>270</v>
      </c>
      <c r="B2" s="9" t="s">
        <v>13</v>
      </c>
      <c r="C2" s="9" t="s">
        <v>14</v>
      </c>
      <c r="D2" s="9" t="s">
        <v>0</v>
      </c>
      <c r="E2" s="9" t="s">
        <v>1</v>
      </c>
      <c r="F2" s="9" t="s">
        <v>2</v>
      </c>
      <c r="G2" s="9" t="s">
        <v>18</v>
      </c>
      <c r="H2" s="9" t="s">
        <v>3</v>
      </c>
      <c r="I2" s="9" t="s">
        <v>4</v>
      </c>
      <c r="J2" s="9" t="s">
        <v>5</v>
      </c>
      <c r="K2" s="9" t="s">
        <v>6</v>
      </c>
      <c r="L2" s="9" t="s">
        <v>7</v>
      </c>
      <c r="M2" s="9" t="s">
        <v>8</v>
      </c>
      <c r="N2" s="9" t="s">
        <v>9</v>
      </c>
    </row>
    <row r="3" spans="1:14" ht="180" x14ac:dyDescent="0.35">
      <c r="A3" s="2" t="s">
        <v>271</v>
      </c>
      <c r="B3" s="1" t="s">
        <v>12</v>
      </c>
      <c r="C3" s="1" t="s">
        <v>15</v>
      </c>
      <c r="D3" s="1" t="s">
        <v>16</v>
      </c>
      <c r="E3" s="1" t="s">
        <v>35</v>
      </c>
      <c r="F3" s="1" t="s">
        <v>17</v>
      </c>
      <c r="G3" s="1" t="s">
        <v>19</v>
      </c>
      <c r="H3" s="1" t="s">
        <v>143</v>
      </c>
      <c r="I3" s="2" t="s">
        <v>10</v>
      </c>
      <c r="J3" s="1"/>
      <c r="K3" s="1" t="s">
        <v>20</v>
      </c>
      <c r="L3" s="1" t="s">
        <v>21</v>
      </c>
      <c r="M3" s="1" t="s">
        <v>22</v>
      </c>
      <c r="N3" s="1"/>
    </row>
    <row r="4" spans="1:14" ht="90" x14ac:dyDescent="0.35">
      <c r="A4" s="2" t="s">
        <v>271</v>
      </c>
      <c r="B4" s="1" t="s">
        <v>12</v>
      </c>
      <c r="C4" s="1" t="s">
        <v>15</v>
      </c>
      <c r="D4" s="1" t="s">
        <v>16</v>
      </c>
      <c r="E4" s="1" t="s">
        <v>35</v>
      </c>
      <c r="F4" s="1" t="s">
        <v>212</v>
      </c>
      <c r="G4" s="1"/>
      <c r="H4" s="1"/>
      <c r="I4" s="2"/>
      <c r="J4" s="1" t="s">
        <v>213</v>
      </c>
      <c r="K4" s="1"/>
      <c r="L4" s="1"/>
      <c r="M4" s="1" t="s">
        <v>214</v>
      </c>
      <c r="N4" s="1"/>
    </row>
    <row r="5" spans="1:14" ht="210" x14ac:dyDescent="0.35">
      <c r="A5" s="4" t="s">
        <v>272</v>
      </c>
      <c r="B5" s="1" t="s">
        <v>12</v>
      </c>
      <c r="C5" s="1" t="s">
        <v>15</v>
      </c>
      <c r="D5" s="1" t="s">
        <v>16</v>
      </c>
      <c r="E5" s="1" t="s">
        <v>118</v>
      </c>
      <c r="F5" s="1" t="s">
        <v>23</v>
      </c>
      <c r="G5" s="1" t="s">
        <v>26</v>
      </c>
      <c r="H5" s="1" t="s">
        <v>143</v>
      </c>
      <c r="I5" s="2" t="s">
        <v>146</v>
      </c>
      <c r="J5" s="1" t="s">
        <v>24</v>
      </c>
      <c r="K5" s="1" t="s">
        <v>25</v>
      </c>
      <c r="L5" s="1" t="s">
        <v>21</v>
      </c>
      <c r="M5" s="1" t="s">
        <v>170</v>
      </c>
      <c r="N5" s="1"/>
    </row>
    <row r="6" spans="1:14" ht="80" x14ac:dyDescent="0.35">
      <c r="A6" s="2" t="s">
        <v>271</v>
      </c>
      <c r="B6" s="1" t="s">
        <v>12</v>
      </c>
      <c r="C6" s="1" t="s">
        <v>15</v>
      </c>
      <c r="D6" s="1" t="s">
        <v>16</v>
      </c>
      <c r="E6" s="1" t="s">
        <v>118</v>
      </c>
      <c r="F6" s="1" t="s">
        <v>43</v>
      </c>
      <c r="G6" s="3" t="s">
        <v>40</v>
      </c>
      <c r="H6" s="1"/>
      <c r="I6" s="2" t="s">
        <v>146</v>
      </c>
      <c r="J6" s="1" t="s">
        <v>36</v>
      </c>
      <c r="K6" s="1"/>
      <c r="L6" s="1"/>
      <c r="M6" s="1" t="s">
        <v>171</v>
      </c>
      <c r="N6" s="4"/>
    </row>
    <row r="7" spans="1:14" ht="130.5" customHeight="1" x14ac:dyDescent="0.35">
      <c r="A7" s="2" t="s">
        <v>274</v>
      </c>
      <c r="B7" s="1" t="s">
        <v>12</v>
      </c>
      <c r="C7" s="1" t="s">
        <v>15</v>
      </c>
      <c r="D7" s="1" t="s">
        <v>33</v>
      </c>
      <c r="E7" s="1" t="s">
        <v>32</v>
      </c>
      <c r="F7" s="1" t="s">
        <v>28</v>
      </c>
      <c r="G7" s="3" t="s">
        <v>40</v>
      </c>
      <c r="H7" s="1" t="s">
        <v>144</v>
      </c>
      <c r="I7" s="2" t="s">
        <v>10</v>
      </c>
      <c r="J7" s="4"/>
      <c r="K7" s="1" t="s">
        <v>30</v>
      </c>
      <c r="L7" s="1" t="s">
        <v>21</v>
      </c>
      <c r="M7" s="1" t="s">
        <v>172</v>
      </c>
      <c r="N7" s="4"/>
    </row>
    <row r="8" spans="1:14" ht="80" x14ac:dyDescent="0.35">
      <c r="A8" s="2" t="s">
        <v>274</v>
      </c>
      <c r="B8" s="1" t="s">
        <v>12</v>
      </c>
      <c r="C8" s="1" t="s">
        <v>15</v>
      </c>
      <c r="D8" s="1" t="s">
        <v>33</v>
      </c>
      <c r="E8" s="1" t="s">
        <v>32</v>
      </c>
      <c r="F8" s="1" t="s">
        <v>42</v>
      </c>
      <c r="G8" s="3" t="s">
        <v>40</v>
      </c>
      <c r="H8" s="1" t="s">
        <v>29</v>
      </c>
      <c r="I8" s="2" t="s">
        <v>10</v>
      </c>
      <c r="J8" s="1"/>
      <c r="K8" s="1"/>
      <c r="L8" s="1" t="s">
        <v>21</v>
      </c>
      <c r="M8" s="2" t="s">
        <v>173</v>
      </c>
      <c r="N8" s="4"/>
    </row>
    <row r="9" spans="1:14" ht="60" x14ac:dyDescent="0.35">
      <c r="A9" s="4" t="s">
        <v>275</v>
      </c>
      <c r="B9" s="1" t="s">
        <v>12</v>
      </c>
      <c r="C9" s="1" t="s">
        <v>15</v>
      </c>
      <c r="D9" s="1" t="s">
        <v>33</v>
      </c>
      <c r="E9" s="1" t="s">
        <v>32</v>
      </c>
      <c r="F9" s="1" t="s">
        <v>95</v>
      </c>
      <c r="G9" s="3" t="s">
        <v>40</v>
      </c>
      <c r="H9" s="1" t="s">
        <v>37</v>
      </c>
      <c r="I9" s="2" t="s">
        <v>10</v>
      </c>
      <c r="J9" s="1" t="s">
        <v>36</v>
      </c>
      <c r="K9" s="1"/>
      <c r="L9" s="1" t="s">
        <v>21</v>
      </c>
      <c r="M9" s="2" t="s">
        <v>27</v>
      </c>
      <c r="N9" s="4"/>
    </row>
    <row r="10" spans="1:14" ht="68.5" customHeight="1" x14ac:dyDescent="0.35">
      <c r="A10" s="4" t="s">
        <v>272</v>
      </c>
      <c r="B10" s="1" t="s">
        <v>12</v>
      </c>
      <c r="C10" s="1" t="s">
        <v>31</v>
      </c>
      <c r="D10" s="1" t="s">
        <v>34</v>
      </c>
      <c r="E10" s="1" t="s">
        <v>119</v>
      </c>
      <c r="F10" s="1" t="s">
        <v>260</v>
      </c>
      <c r="G10" s="3" t="s">
        <v>40</v>
      </c>
      <c r="H10" s="1" t="s">
        <v>37</v>
      </c>
      <c r="I10" s="1" t="s">
        <v>261</v>
      </c>
      <c r="J10" s="1" t="s">
        <v>36</v>
      </c>
      <c r="K10" s="3" t="s">
        <v>38</v>
      </c>
      <c r="L10" s="3" t="s">
        <v>39</v>
      </c>
      <c r="M10" s="1" t="s">
        <v>215</v>
      </c>
      <c r="N10" s="4"/>
    </row>
    <row r="11" spans="1:14" ht="110" x14ac:dyDescent="0.35">
      <c r="A11" s="2" t="s">
        <v>274</v>
      </c>
      <c r="B11" s="1" t="s">
        <v>12</v>
      </c>
      <c r="C11" s="1" t="s">
        <v>31</v>
      </c>
      <c r="D11" s="1" t="s">
        <v>34</v>
      </c>
      <c r="E11" s="1" t="s">
        <v>119</v>
      </c>
      <c r="F11" s="3" t="s">
        <v>41</v>
      </c>
      <c r="G11" s="3" t="s">
        <v>40</v>
      </c>
      <c r="H11" s="1" t="s">
        <v>37</v>
      </c>
      <c r="I11" s="1" t="s">
        <v>261</v>
      </c>
      <c r="J11" s="1" t="s">
        <v>36</v>
      </c>
      <c r="K11" s="4"/>
      <c r="L11" s="3" t="s">
        <v>39</v>
      </c>
      <c r="M11" s="1" t="s">
        <v>174</v>
      </c>
      <c r="N11" s="4"/>
    </row>
    <row r="12" spans="1:14" ht="130" x14ac:dyDescent="0.35">
      <c r="A12" s="2" t="s">
        <v>274</v>
      </c>
      <c r="B12" s="1" t="s">
        <v>12</v>
      </c>
      <c r="C12" s="1" t="s">
        <v>31</v>
      </c>
      <c r="D12" s="1" t="s">
        <v>34</v>
      </c>
      <c r="E12" s="1" t="s">
        <v>120</v>
      </c>
      <c r="F12" s="3" t="s">
        <v>44</v>
      </c>
      <c r="G12" s="3" t="s">
        <v>40</v>
      </c>
      <c r="H12" s="1" t="s">
        <v>37</v>
      </c>
      <c r="I12" s="1"/>
      <c r="J12" s="1" t="s">
        <v>217</v>
      </c>
      <c r="K12" s="1" t="s">
        <v>216</v>
      </c>
      <c r="L12" s="1" t="s">
        <v>39</v>
      </c>
      <c r="M12" s="2" t="s">
        <v>48</v>
      </c>
      <c r="N12" s="4"/>
    </row>
    <row r="13" spans="1:14" ht="140" x14ac:dyDescent="0.35">
      <c r="A13" s="2" t="s">
        <v>271</v>
      </c>
      <c r="B13" s="1" t="s">
        <v>12</v>
      </c>
      <c r="C13" s="1" t="s">
        <v>31</v>
      </c>
      <c r="D13" s="1" t="s">
        <v>34</v>
      </c>
      <c r="E13" s="1" t="s">
        <v>120</v>
      </c>
      <c r="F13" s="3" t="s">
        <v>46</v>
      </c>
      <c r="G13" s="3" t="s">
        <v>19</v>
      </c>
      <c r="H13" s="1" t="s">
        <v>147</v>
      </c>
      <c r="I13" s="2" t="s">
        <v>148</v>
      </c>
      <c r="J13" s="3" t="s">
        <v>45</v>
      </c>
      <c r="K13" s="3" t="s">
        <v>49</v>
      </c>
      <c r="L13" s="1" t="s">
        <v>39</v>
      </c>
      <c r="M13" s="2" t="s">
        <v>47</v>
      </c>
      <c r="N13" s="4"/>
    </row>
    <row r="14" spans="1:14" ht="140" x14ac:dyDescent="0.35">
      <c r="A14" s="2" t="s">
        <v>271</v>
      </c>
      <c r="B14" s="1" t="s">
        <v>12</v>
      </c>
      <c r="C14" s="1" t="s">
        <v>31</v>
      </c>
      <c r="D14" s="1" t="s">
        <v>34</v>
      </c>
      <c r="E14" s="1" t="s">
        <v>113</v>
      </c>
      <c r="F14" s="3" t="s">
        <v>218</v>
      </c>
      <c r="G14" s="3" t="s">
        <v>19</v>
      </c>
      <c r="H14" s="3"/>
      <c r="I14" s="2" t="s">
        <v>219</v>
      </c>
      <c r="J14" s="3" t="s">
        <v>45</v>
      </c>
      <c r="K14" s="3" t="s">
        <v>50</v>
      </c>
      <c r="L14" s="1" t="s">
        <v>39</v>
      </c>
      <c r="M14" s="3" t="s">
        <v>175</v>
      </c>
      <c r="N14" s="4"/>
    </row>
    <row r="15" spans="1:14" ht="140" x14ac:dyDescent="0.35">
      <c r="A15" s="2" t="s">
        <v>274</v>
      </c>
      <c r="B15" s="1" t="s">
        <v>12</v>
      </c>
      <c r="C15" s="1" t="s">
        <v>51</v>
      </c>
      <c r="D15" s="1" t="s">
        <v>52</v>
      </c>
      <c r="E15" s="2" t="s">
        <v>53</v>
      </c>
      <c r="F15" s="3" t="s">
        <v>54</v>
      </c>
      <c r="G15" s="3" t="s">
        <v>40</v>
      </c>
      <c r="I15" s="2" t="s">
        <v>219</v>
      </c>
      <c r="J15" s="1" t="s">
        <v>36</v>
      </c>
      <c r="K15" s="4"/>
      <c r="L15" s="1" t="s">
        <v>21</v>
      </c>
      <c r="M15" s="1" t="s">
        <v>55</v>
      </c>
      <c r="N15" s="1" t="s">
        <v>221</v>
      </c>
    </row>
    <row r="16" spans="1:14" ht="70" x14ac:dyDescent="0.35">
      <c r="A16" s="4" t="s">
        <v>275</v>
      </c>
      <c r="B16" s="1" t="s">
        <v>65</v>
      </c>
      <c r="C16" s="1" t="s">
        <v>51</v>
      </c>
      <c r="D16" s="1" t="s">
        <v>52</v>
      </c>
      <c r="E16" s="2" t="s">
        <v>53</v>
      </c>
      <c r="F16" s="3" t="s">
        <v>56</v>
      </c>
      <c r="G16" s="3" t="s">
        <v>40</v>
      </c>
      <c r="H16" s="1"/>
      <c r="I16" s="1"/>
      <c r="J16" s="1" t="s">
        <v>36</v>
      </c>
      <c r="K16" s="4"/>
      <c r="L16" s="1" t="s">
        <v>21</v>
      </c>
      <c r="M16" s="1" t="s">
        <v>55</v>
      </c>
      <c r="N16" s="1" t="s">
        <v>220</v>
      </c>
    </row>
    <row r="17" spans="1:14" ht="130" x14ac:dyDescent="0.35">
      <c r="A17" s="2" t="s">
        <v>276</v>
      </c>
      <c r="B17" s="1" t="s">
        <v>65</v>
      </c>
      <c r="C17" s="1" t="s">
        <v>51</v>
      </c>
      <c r="D17" s="1" t="s">
        <v>52</v>
      </c>
      <c r="E17" s="2" t="s">
        <v>53</v>
      </c>
      <c r="F17" s="3" t="s">
        <v>258</v>
      </c>
      <c r="G17" s="3" t="s">
        <v>19</v>
      </c>
      <c r="H17" s="1" t="s">
        <v>257</v>
      </c>
      <c r="I17" s="1" t="s">
        <v>152</v>
      </c>
      <c r="J17" s="1" t="s">
        <v>217</v>
      </c>
      <c r="K17" s="1" t="s">
        <v>256</v>
      </c>
      <c r="L17" s="1" t="s">
        <v>21</v>
      </c>
      <c r="M17" s="1" t="s">
        <v>259</v>
      </c>
      <c r="N17" s="1"/>
    </row>
    <row r="18" spans="1:14" ht="200" x14ac:dyDescent="0.35">
      <c r="A18" s="2" t="s">
        <v>276</v>
      </c>
      <c r="B18" s="1" t="s">
        <v>65</v>
      </c>
      <c r="C18" s="1" t="s">
        <v>51</v>
      </c>
      <c r="D18" s="1" t="s">
        <v>52</v>
      </c>
      <c r="E18" s="1" t="s">
        <v>114</v>
      </c>
      <c r="F18" s="3" t="s">
        <v>160</v>
      </c>
      <c r="G18" s="3" t="s">
        <v>19</v>
      </c>
      <c r="H18" s="3" t="s">
        <v>149</v>
      </c>
      <c r="I18" s="2" t="s">
        <v>148</v>
      </c>
      <c r="J18" s="4"/>
      <c r="K18" s="3" t="s">
        <v>165</v>
      </c>
      <c r="L18" s="3" t="s">
        <v>39</v>
      </c>
      <c r="M18" s="1" t="s">
        <v>61</v>
      </c>
      <c r="N18" s="4"/>
    </row>
    <row r="19" spans="1:14" ht="60" x14ac:dyDescent="0.35">
      <c r="A19" s="2" t="s">
        <v>276</v>
      </c>
      <c r="B19" s="1" t="s">
        <v>12</v>
      </c>
      <c r="C19" s="1" t="s">
        <v>51</v>
      </c>
      <c r="D19" s="1" t="s">
        <v>52</v>
      </c>
      <c r="E19" s="1" t="s">
        <v>114</v>
      </c>
      <c r="F19" s="6" t="s">
        <v>191</v>
      </c>
      <c r="G19" s="3" t="s">
        <v>19</v>
      </c>
      <c r="I19" s="4"/>
      <c r="J19" s="4"/>
      <c r="K19" s="3"/>
      <c r="L19" s="3" t="s">
        <v>60</v>
      </c>
      <c r="M19" s="1" t="s">
        <v>61</v>
      </c>
      <c r="N19" s="4"/>
    </row>
    <row r="20" spans="1:14" ht="150" x14ac:dyDescent="0.35">
      <c r="A20" s="2" t="s">
        <v>274</v>
      </c>
      <c r="B20" s="1" t="s">
        <v>65</v>
      </c>
      <c r="C20" s="1" t="s">
        <v>51</v>
      </c>
      <c r="D20" s="1" t="s">
        <v>52</v>
      </c>
      <c r="E20" s="1" t="s">
        <v>114</v>
      </c>
      <c r="F20" s="3" t="s">
        <v>262</v>
      </c>
      <c r="G20" s="3" t="s">
        <v>19</v>
      </c>
      <c r="H20" s="3" t="s">
        <v>161</v>
      </c>
      <c r="I20" s="3" t="s">
        <v>249</v>
      </c>
      <c r="J20" s="3"/>
      <c r="K20" s="3" t="s">
        <v>165</v>
      </c>
      <c r="L20" s="3" t="s">
        <v>60</v>
      </c>
      <c r="M20" s="1" t="s">
        <v>61</v>
      </c>
      <c r="N20" s="4"/>
    </row>
    <row r="21" spans="1:14" ht="140" x14ac:dyDescent="0.35">
      <c r="A21" s="2" t="s">
        <v>271</v>
      </c>
      <c r="B21" s="2" t="s">
        <v>65</v>
      </c>
      <c r="C21" s="2" t="s">
        <v>51</v>
      </c>
      <c r="D21" s="2" t="s">
        <v>52</v>
      </c>
      <c r="E21" s="2" t="s">
        <v>58</v>
      </c>
      <c r="F21" s="5" t="s">
        <v>190</v>
      </c>
      <c r="G21" s="5" t="s">
        <v>19</v>
      </c>
      <c r="H21" s="5" t="s">
        <v>57</v>
      </c>
      <c r="I21" s="4"/>
      <c r="J21" s="5" t="s">
        <v>62</v>
      </c>
      <c r="K21" s="5" t="s">
        <v>63</v>
      </c>
      <c r="L21" s="5" t="s">
        <v>59</v>
      </c>
      <c r="M21" s="5" t="s">
        <v>222</v>
      </c>
      <c r="N21" s="5" t="s">
        <v>223</v>
      </c>
    </row>
    <row r="22" spans="1:14" ht="100" x14ac:dyDescent="0.35">
      <c r="A22" s="2" t="s">
        <v>271</v>
      </c>
      <c r="B22" s="1" t="s">
        <v>65</v>
      </c>
      <c r="C22" s="1" t="s">
        <v>64</v>
      </c>
      <c r="D22" s="1" t="s">
        <v>66</v>
      </c>
      <c r="E22" s="2" t="s">
        <v>109</v>
      </c>
      <c r="F22" s="3" t="s">
        <v>183</v>
      </c>
      <c r="G22" s="3" t="s">
        <v>40</v>
      </c>
      <c r="H22" s="3" t="s">
        <v>85</v>
      </c>
      <c r="I22" s="2" t="s">
        <v>150</v>
      </c>
      <c r="J22" s="3" t="s">
        <v>69</v>
      </c>
      <c r="K22" s="3" t="s">
        <v>250</v>
      </c>
      <c r="L22" s="3" t="s">
        <v>83</v>
      </c>
      <c r="M22" s="3" t="s">
        <v>71</v>
      </c>
      <c r="N22" s="4"/>
    </row>
    <row r="23" spans="1:14" ht="100" x14ac:dyDescent="0.35">
      <c r="A23" s="2" t="s">
        <v>271</v>
      </c>
      <c r="B23" s="1" t="s">
        <v>65</v>
      </c>
      <c r="C23" s="1" t="s">
        <v>64</v>
      </c>
      <c r="D23" s="1" t="s">
        <v>66</v>
      </c>
      <c r="E23" s="2" t="s">
        <v>109</v>
      </c>
      <c r="F23" s="3" t="s">
        <v>183</v>
      </c>
      <c r="G23" s="3" t="s">
        <v>40</v>
      </c>
      <c r="H23" s="3" t="s">
        <v>85</v>
      </c>
      <c r="I23" s="2" t="s">
        <v>150</v>
      </c>
      <c r="J23" s="3" t="s">
        <v>69</v>
      </c>
      <c r="K23" s="3" t="s">
        <v>250</v>
      </c>
      <c r="L23" s="3" t="s">
        <v>83</v>
      </c>
      <c r="M23" s="3" t="s">
        <v>72</v>
      </c>
      <c r="N23" s="4"/>
    </row>
    <row r="24" spans="1:14" ht="100" x14ac:dyDescent="0.35">
      <c r="A24" s="2" t="s">
        <v>271</v>
      </c>
      <c r="B24" s="1" t="s">
        <v>65</v>
      </c>
      <c r="C24" s="1" t="s">
        <v>64</v>
      </c>
      <c r="D24" s="1" t="s">
        <v>66</v>
      </c>
      <c r="E24" s="2" t="s">
        <v>109</v>
      </c>
      <c r="F24" s="3" t="s">
        <v>68</v>
      </c>
      <c r="G24" s="3" t="s">
        <v>40</v>
      </c>
      <c r="H24" s="3" t="s">
        <v>85</v>
      </c>
      <c r="I24" s="2" t="s">
        <v>150</v>
      </c>
      <c r="J24" s="3" t="s">
        <v>69</v>
      </c>
      <c r="K24" s="3" t="s">
        <v>250</v>
      </c>
      <c r="L24" s="3" t="s">
        <v>83</v>
      </c>
      <c r="M24" s="3" t="s">
        <v>77</v>
      </c>
      <c r="N24" s="4"/>
    </row>
    <row r="25" spans="1:14" ht="100" x14ac:dyDescent="0.35">
      <c r="A25" s="4" t="s">
        <v>275</v>
      </c>
      <c r="B25" s="1" t="s">
        <v>65</v>
      </c>
      <c r="C25" s="1" t="s">
        <v>64</v>
      </c>
      <c r="D25" s="1" t="s">
        <v>66</v>
      </c>
      <c r="E25" s="2" t="s">
        <v>109</v>
      </c>
      <c r="F25" s="3" t="s">
        <v>67</v>
      </c>
      <c r="G25" s="3" t="s">
        <v>40</v>
      </c>
      <c r="H25" s="3" t="s">
        <v>85</v>
      </c>
      <c r="I25" s="2" t="s">
        <v>150</v>
      </c>
      <c r="J25" s="3" t="s">
        <v>69</v>
      </c>
      <c r="K25" s="3" t="s">
        <v>250</v>
      </c>
      <c r="L25" s="3" t="s">
        <v>83</v>
      </c>
      <c r="M25" s="3" t="s">
        <v>78</v>
      </c>
      <c r="N25" s="4"/>
    </row>
    <row r="26" spans="1:14" ht="80" x14ac:dyDescent="0.35">
      <c r="A26" s="2" t="s">
        <v>276</v>
      </c>
      <c r="B26" s="1" t="s">
        <v>65</v>
      </c>
      <c r="C26" s="1" t="s">
        <v>64</v>
      </c>
      <c r="D26" s="1" t="s">
        <v>66</v>
      </c>
      <c r="E26" s="3" t="s">
        <v>121</v>
      </c>
      <c r="F26" s="3" t="s">
        <v>73</v>
      </c>
      <c r="G26" s="3" t="s">
        <v>75</v>
      </c>
      <c r="H26" s="3" t="s">
        <v>85</v>
      </c>
      <c r="I26" s="2" t="s">
        <v>150</v>
      </c>
      <c r="J26" s="3"/>
      <c r="K26" s="3" t="s">
        <v>76</v>
      </c>
      <c r="L26" s="3" t="s">
        <v>82</v>
      </c>
      <c r="M26" s="3" t="s">
        <v>74</v>
      </c>
      <c r="N26" s="4"/>
    </row>
    <row r="27" spans="1:14" ht="110" x14ac:dyDescent="0.35">
      <c r="A27" s="2" t="s">
        <v>276</v>
      </c>
      <c r="B27" s="1" t="s">
        <v>65</v>
      </c>
      <c r="C27" s="1" t="s">
        <v>64</v>
      </c>
      <c r="D27" s="1" t="s">
        <v>66</v>
      </c>
      <c r="E27" s="3" t="s">
        <v>121</v>
      </c>
      <c r="F27" s="3" t="s">
        <v>79</v>
      </c>
      <c r="G27" s="3" t="s">
        <v>40</v>
      </c>
      <c r="H27" s="3" t="s">
        <v>126</v>
      </c>
      <c r="I27" s="2" t="s">
        <v>150</v>
      </c>
      <c r="J27" s="3" t="s">
        <v>206</v>
      </c>
      <c r="K27" s="3" t="s">
        <v>76</v>
      </c>
      <c r="L27" s="3" t="s">
        <v>83</v>
      </c>
      <c r="M27" s="3" t="s">
        <v>211</v>
      </c>
      <c r="N27" s="4"/>
    </row>
    <row r="28" spans="1:14" ht="110" x14ac:dyDescent="0.35">
      <c r="A28" s="2" t="s">
        <v>274</v>
      </c>
      <c r="B28" s="1" t="s">
        <v>65</v>
      </c>
      <c r="C28" s="1" t="s">
        <v>64</v>
      </c>
      <c r="D28" s="1" t="s">
        <v>66</v>
      </c>
      <c r="E28" s="3" t="s">
        <v>121</v>
      </c>
      <c r="F28" s="3" t="s">
        <v>277</v>
      </c>
      <c r="G28" s="3" t="s">
        <v>40</v>
      </c>
      <c r="H28" s="3" t="s">
        <v>126</v>
      </c>
      <c r="I28" s="2" t="s">
        <v>150</v>
      </c>
      <c r="J28" s="3" t="s">
        <v>206</v>
      </c>
      <c r="K28" s="3" t="s">
        <v>76</v>
      </c>
      <c r="L28" s="3" t="s">
        <v>83</v>
      </c>
      <c r="M28" s="3" t="s">
        <v>211</v>
      </c>
      <c r="N28" s="4"/>
    </row>
    <row r="29" spans="1:14" ht="110" x14ac:dyDescent="0.35">
      <c r="A29" s="2" t="s">
        <v>276</v>
      </c>
      <c r="B29" s="1" t="s">
        <v>65</v>
      </c>
      <c r="C29" s="1" t="s">
        <v>64</v>
      </c>
      <c r="D29" s="1" t="s">
        <v>66</v>
      </c>
      <c r="E29" s="3" t="s">
        <v>121</v>
      </c>
      <c r="F29" s="3" t="s">
        <v>210</v>
      </c>
      <c r="G29" s="3" t="s">
        <v>209</v>
      </c>
      <c r="H29" s="3" t="s">
        <v>126</v>
      </c>
      <c r="I29" s="2" t="s">
        <v>150</v>
      </c>
      <c r="J29" s="3" t="s">
        <v>206</v>
      </c>
      <c r="K29" s="3" t="s">
        <v>76</v>
      </c>
      <c r="L29" s="3" t="s">
        <v>83</v>
      </c>
      <c r="M29" s="3" t="s">
        <v>211</v>
      </c>
      <c r="N29" s="4"/>
    </row>
    <row r="30" spans="1:14" ht="131.5" customHeight="1" x14ac:dyDescent="0.35">
      <c r="A30" s="2" t="s">
        <v>271</v>
      </c>
      <c r="B30" s="1" t="s">
        <v>65</v>
      </c>
      <c r="C30" s="1" t="s">
        <v>64</v>
      </c>
      <c r="D30" s="1" t="s">
        <v>66</v>
      </c>
      <c r="E30" s="1" t="s">
        <v>208</v>
      </c>
      <c r="F30" s="3" t="s">
        <v>207</v>
      </c>
      <c r="G30" s="3" t="s">
        <v>40</v>
      </c>
      <c r="H30" s="3" t="s">
        <v>126</v>
      </c>
      <c r="I30" s="2" t="s">
        <v>150</v>
      </c>
      <c r="J30" s="3" t="s">
        <v>206</v>
      </c>
      <c r="K30" s="3" t="s">
        <v>76</v>
      </c>
      <c r="L30" s="3" t="s">
        <v>83</v>
      </c>
      <c r="M30" s="3" t="s">
        <v>211</v>
      </c>
      <c r="N30" s="4"/>
    </row>
    <row r="31" spans="1:14" ht="90" x14ac:dyDescent="0.35">
      <c r="A31" s="2" t="s">
        <v>271</v>
      </c>
      <c r="B31" s="1" t="s">
        <v>65</v>
      </c>
      <c r="C31" s="1" t="s">
        <v>64</v>
      </c>
      <c r="D31" s="1" t="s">
        <v>66</v>
      </c>
      <c r="E31" s="1" t="s">
        <v>115</v>
      </c>
      <c r="F31" s="3" t="s">
        <v>184</v>
      </c>
      <c r="G31" s="3" t="s">
        <v>40</v>
      </c>
      <c r="H31" s="3" t="s">
        <v>85</v>
      </c>
      <c r="I31" s="2" t="s">
        <v>150</v>
      </c>
      <c r="J31" s="3" t="s">
        <v>263</v>
      </c>
      <c r="K31" s="4"/>
      <c r="L31" s="3" t="s">
        <v>83</v>
      </c>
      <c r="M31" s="3" t="s">
        <v>224</v>
      </c>
      <c r="N31" s="3" t="s">
        <v>225</v>
      </c>
    </row>
    <row r="32" spans="1:14" ht="140" x14ac:dyDescent="0.35">
      <c r="A32" s="2" t="s">
        <v>271</v>
      </c>
      <c r="B32" s="1" t="s">
        <v>65</v>
      </c>
      <c r="C32" s="1" t="s">
        <v>80</v>
      </c>
      <c r="D32" s="1" t="s">
        <v>81</v>
      </c>
      <c r="E32" s="1" t="s">
        <v>226</v>
      </c>
      <c r="F32" s="3" t="s">
        <v>227</v>
      </c>
      <c r="G32" s="3" t="s">
        <v>19</v>
      </c>
      <c r="H32" s="3" t="s">
        <v>199</v>
      </c>
      <c r="I32" s="2" t="s">
        <v>228</v>
      </c>
      <c r="J32" s="3" t="s">
        <v>98</v>
      </c>
      <c r="K32" s="4"/>
      <c r="L32" s="3" t="s">
        <v>60</v>
      </c>
      <c r="M32" s="3" t="s">
        <v>230</v>
      </c>
      <c r="N32" s="3" t="s">
        <v>229</v>
      </c>
    </row>
    <row r="33" spans="1:15" ht="80" x14ac:dyDescent="0.35">
      <c r="A33" s="2" t="s">
        <v>271</v>
      </c>
      <c r="B33" s="1" t="s">
        <v>65</v>
      </c>
      <c r="C33" s="1" t="s">
        <v>80</v>
      </c>
      <c r="D33" s="1" t="s">
        <v>81</v>
      </c>
      <c r="E33" s="1" t="s">
        <v>116</v>
      </c>
      <c r="F33" s="3" t="s">
        <v>100</v>
      </c>
      <c r="G33" s="3" t="s">
        <v>19</v>
      </c>
      <c r="H33" s="3" t="s">
        <v>151</v>
      </c>
      <c r="I33" s="2" t="s">
        <v>145</v>
      </c>
      <c r="J33" s="3"/>
      <c r="K33" s="4"/>
      <c r="L33" s="3" t="s">
        <v>84</v>
      </c>
      <c r="M33" s="3" t="s">
        <v>231</v>
      </c>
      <c r="N33" s="3" t="s">
        <v>232</v>
      </c>
    </row>
    <row r="34" spans="1:15" ht="130" x14ac:dyDescent="0.35">
      <c r="A34" s="2" t="s">
        <v>271</v>
      </c>
      <c r="B34" s="1" t="s">
        <v>65</v>
      </c>
      <c r="C34" s="1" t="s">
        <v>80</v>
      </c>
      <c r="D34" s="1" t="s">
        <v>81</v>
      </c>
      <c r="E34" s="1" t="s">
        <v>122</v>
      </c>
      <c r="F34" s="3" t="s">
        <v>233</v>
      </c>
      <c r="G34" s="3" t="s">
        <v>40</v>
      </c>
      <c r="H34" s="4"/>
      <c r="I34" s="2" t="s">
        <v>157</v>
      </c>
      <c r="J34" s="3" t="s">
        <v>70</v>
      </c>
      <c r="K34" s="3" t="s">
        <v>264</v>
      </c>
      <c r="L34" s="3" t="s">
        <v>82</v>
      </c>
      <c r="M34" s="5" t="s">
        <v>110</v>
      </c>
      <c r="N34" s="5" t="s">
        <v>211</v>
      </c>
    </row>
    <row r="35" spans="1:15" ht="120" x14ac:dyDescent="0.35">
      <c r="A35" s="2" t="s">
        <v>271</v>
      </c>
      <c r="B35" s="1" t="s">
        <v>86</v>
      </c>
      <c r="C35" s="1" t="s">
        <v>87</v>
      </c>
      <c r="D35" s="1" t="s">
        <v>88</v>
      </c>
      <c r="E35" s="1" t="s">
        <v>123</v>
      </c>
      <c r="F35" s="3" t="s">
        <v>186</v>
      </c>
      <c r="G35" s="1" t="s">
        <v>269</v>
      </c>
      <c r="H35" s="3" t="s">
        <v>89</v>
      </c>
      <c r="I35" s="2" t="s">
        <v>159</v>
      </c>
      <c r="J35" s="4"/>
      <c r="K35" s="3" t="s">
        <v>251</v>
      </c>
      <c r="L35" s="3" t="s">
        <v>60</v>
      </c>
      <c r="M35" s="3" t="s">
        <v>234</v>
      </c>
      <c r="N35" s="4"/>
    </row>
    <row r="36" spans="1:15" ht="70" x14ac:dyDescent="0.35">
      <c r="A36" s="4" t="s">
        <v>273</v>
      </c>
      <c r="B36" s="1" t="s">
        <v>86</v>
      </c>
      <c r="C36" s="1" t="s">
        <v>87</v>
      </c>
      <c r="D36" s="1" t="s">
        <v>88</v>
      </c>
      <c r="E36" s="1" t="s">
        <v>124</v>
      </c>
      <c r="F36" s="3" t="s">
        <v>90</v>
      </c>
      <c r="G36" s="3" t="s">
        <v>40</v>
      </c>
      <c r="H36" s="3" t="s">
        <v>89</v>
      </c>
      <c r="I36" s="2" t="s">
        <v>158</v>
      </c>
      <c r="J36" s="4"/>
      <c r="K36" s="3" t="s">
        <v>91</v>
      </c>
      <c r="L36" s="3" t="s">
        <v>60</v>
      </c>
      <c r="M36" s="3" t="s">
        <v>235</v>
      </c>
      <c r="N36" s="4"/>
    </row>
    <row r="37" spans="1:15" ht="70" x14ac:dyDescent="0.35">
      <c r="A37" s="4" t="s">
        <v>273</v>
      </c>
      <c r="B37" s="1" t="s">
        <v>86</v>
      </c>
      <c r="C37" s="1" t="s">
        <v>87</v>
      </c>
      <c r="D37" s="1" t="s">
        <v>88</v>
      </c>
      <c r="E37" s="1" t="s">
        <v>124</v>
      </c>
      <c r="F37" s="3" t="s">
        <v>92</v>
      </c>
      <c r="G37" s="3" t="s">
        <v>40</v>
      </c>
      <c r="H37" s="3" t="s">
        <v>89</v>
      </c>
      <c r="I37" s="2" t="s">
        <v>158</v>
      </c>
      <c r="J37" s="4"/>
      <c r="K37" s="3" t="s">
        <v>91</v>
      </c>
      <c r="L37" s="3" t="s">
        <v>60</v>
      </c>
      <c r="M37" s="3" t="s">
        <v>235</v>
      </c>
      <c r="N37" s="4"/>
    </row>
    <row r="38" spans="1:15" ht="70" x14ac:dyDescent="0.35">
      <c r="A38" s="4" t="s">
        <v>272</v>
      </c>
      <c r="B38" s="1" t="s">
        <v>86</v>
      </c>
      <c r="C38" s="1" t="s">
        <v>87</v>
      </c>
      <c r="D38" s="1" t="s">
        <v>88</v>
      </c>
      <c r="E38" s="1" t="s">
        <v>117</v>
      </c>
      <c r="F38" s="3" t="s">
        <v>192</v>
      </c>
      <c r="G38" s="3" t="s">
        <v>93</v>
      </c>
      <c r="H38" s="3" t="s">
        <v>89</v>
      </c>
      <c r="I38" s="2" t="s">
        <v>152</v>
      </c>
      <c r="J38" s="4"/>
      <c r="K38" s="4"/>
      <c r="L38" s="3" t="s">
        <v>60</v>
      </c>
      <c r="M38" s="3" t="s">
        <v>94</v>
      </c>
      <c r="N38" s="4"/>
    </row>
    <row r="39" spans="1:15" ht="135.5" customHeight="1" x14ac:dyDescent="0.35">
      <c r="A39" s="2" t="s">
        <v>276</v>
      </c>
      <c r="B39" s="1" t="s">
        <v>86</v>
      </c>
      <c r="C39" s="3" t="s">
        <v>96</v>
      </c>
      <c r="D39" s="1" t="s">
        <v>97</v>
      </c>
      <c r="E39" s="2" t="s">
        <v>111</v>
      </c>
      <c r="F39" s="3" t="s">
        <v>187</v>
      </c>
      <c r="G39" s="3" t="s">
        <v>19</v>
      </c>
      <c r="H39" s="3" t="s">
        <v>162</v>
      </c>
      <c r="I39" s="2" t="s">
        <v>164</v>
      </c>
      <c r="J39" s="4"/>
      <c r="K39" s="3" t="s">
        <v>163</v>
      </c>
      <c r="L39" s="3" t="s">
        <v>60</v>
      </c>
      <c r="M39" s="3" t="s">
        <v>236</v>
      </c>
      <c r="N39" s="4"/>
    </row>
    <row r="40" spans="1:15" ht="130" x14ac:dyDescent="0.35">
      <c r="A40" s="2" t="s">
        <v>276</v>
      </c>
      <c r="B40" s="1" t="s">
        <v>86</v>
      </c>
      <c r="C40" s="3" t="s">
        <v>96</v>
      </c>
      <c r="D40" s="1" t="s">
        <v>97</v>
      </c>
      <c r="E40" s="2" t="s">
        <v>112</v>
      </c>
      <c r="F40" s="3" t="s">
        <v>237</v>
      </c>
      <c r="G40" s="3" t="s">
        <v>19</v>
      </c>
      <c r="H40" s="3" t="s">
        <v>132</v>
      </c>
      <c r="I40" s="2" t="s">
        <v>153</v>
      </c>
      <c r="J40" s="3" t="s">
        <v>101</v>
      </c>
      <c r="K40" s="3" t="s">
        <v>252</v>
      </c>
      <c r="L40" s="3" t="s">
        <v>39</v>
      </c>
      <c r="M40" s="3" t="s">
        <v>238</v>
      </c>
      <c r="N40" s="3"/>
    </row>
    <row r="41" spans="1:15" ht="170" x14ac:dyDescent="0.35">
      <c r="A41" s="2" t="s">
        <v>271</v>
      </c>
      <c r="B41" s="1" t="s">
        <v>86</v>
      </c>
      <c r="C41" s="3" t="s">
        <v>96</v>
      </c>
      <c r="D41" s="1" t="s">
        <v>97</v>
      </c>
      <c r="E41" s="1" t="s">
        <v>102</v>
      </c>
      <c r="F41" s="3" t="s">
        <v>103</v>
      </c>
      <c r="G41" s="3" t="s">
        <v>19</v>
      </c>
      <c r="H41" s="3" t="s">
        <v>104</v>
      </c>
      <c r="I41" s="2" t="s">
        <v>154</v>
      </c>
      <c r="J41" s="3" t="s">
        <v>105</v>
      </c>
      <c r="K41" s="4"/>
      <c r="L41" s="3" t="s">
        <v>59</v>
      </c>
      <c r="M41" s="3" t="s">
        <v>106</v>
      </c>
      <c r="N41" s="3" t="s">
        <v>239</v>
      </c>
    </row>
    <row r="42" spans="1:15" ht="200" x14ac:dyDescent="0.35">
      <c r="A42" s="2" t="s">
        <v>274</v>
      </c>
      <c r="B42" s="1" t="s">
        <v>86</v>
      </c>
      <c r="C42" s="3" t="s">
        <v>107</v>
      </c>
      <c r="D42" s="1" t="s">
        <v>108</v>
      </c>
      <c r="E42" s="1" t="s">
        <v>240</v>
      </c>
      <c r="F42" s="1" t="s">
        <v>185</v>
      </c>
      <c r="G42" s="1" t="s">
        <v>269</v>
      </c>
      <c r="H42" s="1" t="s">
        <v>125</v>
      </c>
      <c r="I42" s="1" t="s">
        <v>155</v>
      </c>
      <c r="J42" s="1" t="s">
        <v>253</v>
      </c>
      <c r="K42" s="1" t="s">
        <v>254</v>
      </c>
      <c r="L42" s="1" t="s">
        <v>83</v>
      </c>
      <c r="M42" s="2" t="s">
        <v>241</v>
      </c>
      <c r="N42" s="4"/>
    </row>
    <row r="43" spans="1:15" ht="80" x14ac:dyDescent="0.35">
      <c r="A43" s="2" t="s">
        <v>276</v>
      </c>
      <c r="B43" s="1" t="s">
        <v>86</v>
      </c>
      <c r="C43" s="3" t="s">
        <v>107</v>
      </c>
      <c r="D43" s="1" t="s">
        <v>108</v>
      </c>
      <c r="E43" s="1" t="s">
        <v>248</v>
      </c>
      <c r="F43" s="1" t="s">
        <v>200</v>
      </c>
      <c r="G43" s="1" t="s">
        <v>40</v>
      </c>
      <c r="H43" s="1" t="s">
        <v>125</v>
      </c>
      <c r="I43" s="1" t="s">
        <v>155</v>
      </c>
      <c r="J43" s="1"/>
      <c r="K43" s="1" t="s">
        <v>202</v>
      </c>
      <c r="L43" s="1" t="s">
        <v>83</v>
      </c>
      <c r="M43" s="2" t="s">
        <v>241</v>
      </c>
      <c r="N43" s="4"/>
    </row>
    <row r="44" spans="1:15" ht="120" x14ac:dyDescent="0.35">
      <c r="A44" s="2" t="s">
        <v>274</v>
      </c>
      <c r="B44" s="1" t="s">
        <v>86</v>
      </c>
      <c r="C44" s="3" t="s">
        <v>107</v>
      </c>
      <c r="D44" s="1" t="s">
        <v>108</v>
      </c>
      <c r="E44" s="1" t="s">
        <v>265</v>
      </c>
      <c r="F44" s="1" t="s">
        <v>242</v>
      </c>
      <c r="G44" s="1" t="s">
        <v>75</v>
      </c>
      <c r="H44" s="1"/>
      <c r="I44" s="1" t="s">
        <v>155</v>
      </c>
      <c r="J44" s="1"/>
      <c r="K44" s="1" t="s">
        <v>156</v>
      </c>
      <c r="L44" s="1" t="s">
        <v>83</v>
      </c>
      <c r="M44" s="1" t="s">
        <v>243</v>
      </c>
      <c r="N44" s="4"/>
    </row>
    <row r="45" spans="1:15" ht="120" x14ac:dyDescent="0.2">
      <c r="A45" s="2" t="s">
        <v>274</v>
      </c>
      <c r="B45" s="1" t="s">
        <v>86</v>
      </c>
      <c r="C45" s="3" t="s">
        <v>107</v>
      </c>
      <c r="D45" s="1" t="s">
        <v>108</v>
      </c>
      <c r="E45" s="1" t="s">
        <v>265</v>
      </c>
      <c r="F45" s="1" t="s">
        <v>201</v>
      </c>
      <c r="G45" s="1" t="s">
        <v>244</v>
      </c>
      <c r="H45" s="1"/>
      <c r="I45" s="1" t="s">
        <v>155</v>
      </c>
      <c r="J45" s="1"/>
      <c r="K45" s="1" t="s">
        <v>245</v>
      </c>
      <c r="L45" s="1" t="s">
        <v>83</v>
      </c>
      <c r="M45" s="1" t="s">
        <v>243</v>
      </c>
      <c r="N45" s="4"/>
      <c r="O45" s="7"/>
    </row>
    <row r="46" spans="1:15" s="15" customFormat="1" ht="180" x14ac:dyDescent="0.35">
      <c r="A46" s="2" t="s">
        <v>274</v>
      </c>
      <c r="B46" s="8" t="s">
        <v>86</v>
      </c>
      <c r="C46" s="6" t="s">
        <v>127</v>
      </c>
      <c r="D46" s="8" t="s">
        <v>128</v>
      </c>
      <c r="E46" s="8" t="s">
        <v>267</v>
      </c>
      <c r="F46" s="8" t="s">
        <v>194</v>
      </c>
      <c r="G46" s="2" t="s">
        <v>75</v>
      </c>
      <c r="H46" s="16"/>
      <c r="I46" s="8" t="s">
        <v>148</v>
      </c>
      <c r="J46" s="6" t="s">
        <v>195</v>
      </c>
      <c r="K46" s="6" t="s">
        <v>196</v>
      </c>
      <c r="L46" s="6" t="s">
        <v>60</v>
      </c>
      <c r="M46" s="10" t="s">
        <v>197</v>
      </c>
      <c r="N46" s="16"/>
    </row>
    <row r="47" spans="1:15" s="15" customFormat="1" ht="122" customHeight="1" x14ac:dyDescent="0.35">
      <c r="A47" s="2" t="s">
        <v>276</v>
      </c>
      <c r="B47" s="8" t="s">
        <v>86</v>
      </c>
      <c r="C47" s="6" t="s">
        <v>127</v>
      </c>
      <c r="D47" s="8" t="s">
        <v>128</v>
      </c>
      <c r="E47" s="8" t="s">
        <v>267</v>
      </c>
      <c r="F47" s="8" t="s">
        <v>198</v>
      </c>
      <c r="G47" s="2" t="s">
        <v>19</v>
      </c>
      <c r="H47" s="16"/>
      <c r="I47" s="8" t="s">
        <v>148</v>
      </c>
      <c r="J47" s="6" t="s">
        <v>195</v>
      </c>
      <c r="K47" s="6" t="s">
        <v>196</v>
      </c>
      <c r="L47" s="6" t="s">
        <v>60</v>
      </c>
      <c r="M47" s="10" t="s">
        <v>197</v>
      </c>
      <c r="N47" s="16"/>
    </row>
    <row r="48" spans="1:15" ht="150" x14ac:dyDescent="0.35">
      <c r="A48" s="2" t="s">
        <v>271</v>
      </c>
      <c r="B48" s="1" t="s">
        <v>86</v>
      </c>
      <c r="C48" s="3" t="s">
        <v>127</v>
      </c>
      <c r="D48" s="1" t="s">
        <v>128</v>
      </c>
      <c r="E48" s="2" t="s">
        <v>189</v>
      </c>
      <c r="F48" s="2" t="s">
        <v>188</v>
      </c>
      <c r="G48" s="2" t="s">
        <v>19</v>
      </c>
      <c r="H48" s="3" t="s">
        <v>161</v>
      </c>
      <c r="I48" s="3" t="s">
        <v>255</v>
      </c>
      <c r="J48" s="4"/>
      <c r="K48" s="3" t="s">
        <v>165</v>
      </c>
      <c r="L48" s="3" t="s">
        <v>60</v>
      </c>
      <c r="M48" s="3" t="s">
        <v>246</v>
      </c>
      <c r="N48" s="4"/>
    </row>
    <row r="49" spans="1:14" ht="110" x14ac:dyDescent="0.35">
      <c r="A49" s="2" t="s">
        <v>272</v>
      </c>
      <c r="B49" s="1" t="s">
        <v>86</v>
      </c>
      <c r="C49" s="3" t="s">
        <v>127</v>
      </c>
      <c r="D49" s="1" t="s">
        <v>128</v>
      </c>
      <c r="E49" s="2" t="s">
        <v>189</v>
      </c>
      <c r="F49" s="1" t="s">
        <v>193</v>
      </c>
      <c r="G49" s="2" t="s">
        <v>19</v>
      </c>
      <c r="H49" s="3"/>
      <c r="I49" s="4"/>
      <c r="J49" s="4"/>
      <c r="K49" s="4"/>
      <c r="L49" s="3"/>
      <c r="M49" s="3" t="s">
        <v>246</v>
      </c>
      <c r="N49" s="4"/>
    </row>
    <row r="50" spans="1:14" ht="130" x14ac:dyDescent="0.35">
      <c r="A50" s="2" t="s">
        <v>271</v>
      </c>
      <c r="B50" s="1" t="s">
        <v>86</v>
      </c>
      <c r="C50" s="3" t="s">
        <v>127</v>
      </c>
      <c r="D50" s="1" t="s">
        <v>128</v>
      </c>
      <c r="E50" s="2" t="s">
        <v>268</v>
      </c>
      <c r="F50" s="3" t="s">
        <v>130</v>
      </c>
      <c r="G50" s="2" t="s">
        <v>19</v>
      </c>
      <c r="H50" s="3" t="s">
        <v>99</v>
      </c>
      <c r="I50" s="4"/>
      <c r="J50" s="4"/>
      <c r="K50" s="4"/>
      <c r="L50" s="3" t="s">
        <v>60</v>
      </c>
      <c r="M50" s="3" t="s">
        <v>129</v>
      </c>
      <c r="N50" s="4"/>
    </row>
    <row r="51" spans="1:14" ht="160" x14ac:dyDescent="0.35">
      <c r="A51" s="2" t="s">
        <v>271</v>
      </c>
      <c r="B51" s="1" t="s">
        <v>86</v>
      </c>
      <c r="C51" s="3" t="s">
        <v>127</v>
      </c>
      <c r="D51" s="1" t="s">
        <v>128</v>
      </c>
      <c r="E51" s="2" t="s">
        <v>268</v>
      </c>
      <c r="F51" s="3" t="s">
        <v>131</v>
      </c>
      <c r="G51" s="3" t="s">
        <v>19</v>
      </c>
      <c r="H51" s="3" t="s">
        <v>132</v>
      </c>
      <c r="I51" s="4"/>
      <c r="J51" s="4"/>
      <c r="K51" s="4"/>
      <c r="L51" s="3" t="s">
        <v>39</v>
      </c>
      <c r="M51" s="3" t="s">
        <v>247</v>
      </c>
      <c r="N51" s="4"/>
    </row>
    <row r="52" spans="1:14" ht="80" x14ac:dyDescent="0.35">
      <c r="A52" s="2" t="s">
        <v>271</v>
      </c>
      <c r="B52" s="1" t="s">
        <v>86</v>
      </c>
      <c r="C52" s="3" t="s">
        <v>133</v>
      </c>
      <c r="D52" s="3" t="s">
        <v>134</v>
      </c>
      <c r="E52" s="2" t="s">
        <v>135</v>
      </c>
      <c r="F52" s="3" t="s">
        <v>138</v>
      </c>
      <c r="G52" s="3" t="s">
        <v>19</v>
      </c>
      <c r="H52" s="4"/>
      <c r="I52" s="4"/>
      <c r="J52" s="4"/>
      <c r="K52" s="4"/>
      <c r="L52" s="3" t="s">
        <v>142</v>
      </c>
      <c r="M52" s="3" t="s">
        <v>204</v>
      </c>
      <c r="N52" s="3" t="s">
        <v>205</v>
      </c>
    </row>
    <row r="53" spans="1:14" ht="100" x14ac:dyDescent="0.35">
      <c r="A53" s="2" t="s">
        <v>271</v>
      </c>
      <c r="B53" s="1" t="s">
        <v>86</v>
      </c>
      <c r="C53" s="3" t="s">
        <v>133</v>
      </c>
      <c r="D53" s="3" t="s">
        <v>134</v>
      </c>
      <c r="E53" s="2" t="s">
        <v>136</v>
      </c>
      <c r="F53" s="3" t="s">
        <v>139</v>
      </c>
      <c r="G53" s="3" t="s">
        <v>19</v>
      </c>
      <c r="H53" s="4"/>
      <c r="I53" s="4"/>
      <c r="J53" s="4"/>
      <c r="K53" s="4"/>
      <c r="L53" s="11" t="s">
        <v>21</v>
      </c>
      <c r="M53" s="3" t="s">
        <v>141</v>
      </c>
      <c r="N53" s="4"/>
    </row>
    <row r="54" spans="1:14" ht="120" x14ac:dyDescent="0.35">
      <c r="A54" s="2" t="s">
        <v>271</v>
      </c>
      <c r="B54" s="1" t="s">
        <v>86</v>
      </c>
      <c r="C54" s="3" t="s">
        <v>133</v>
      </c>
      <c r="D54" s="3" t="s">
        <v>134</v>
      </c>
      <c r="E54" s="3" t="s">
        <v>136</v>
      </c>
      <c r="F54" s="3" t="s">
        <v>140</v>
      </c>
      <c r="G54" s="3" t="s">
        <v>19</v>
      </c>
      <c r="H54" s="4"/>
      <c r="I54" s="4"/>
      <c r="J54" s="4"/>
      <c r="K54" s="4"/>
      <c r="L54" s="3" t="s">
        <v>60</v>
      </c>
      <c r="M54" s="3" t="s">
        <v>141</v>
      </c>
      <c r="N54" s="4"/>
    </row>
    <row r="55" spans="1:14" ht="120" x14ac:dyDescent="0.35">
      <c r="A55" s="2" t="s">
        <v>271</v>
      </c>
      <c r="B55" s="1" t="s">
        <v>86</v>
      </c>
      <c r="C55" s="3" t="s">
        <v>133</v>
      </c>
      <c r="D55" s="3" t="s">
        <v>134</v>
      </c>
      <c r="E55" s="3" t="s">
        <v>137</v>
      </c>
      <c r="F55" s="3" t="s">
        <v>266</v>
      </c>
      <c r="G55" s="3" t="s">
        <v>19</v>
      </c>
      <c r="H55" s="4"/>
      <c r="I55" s="4"/>
      <c r="J55" s="4"/>
      <c r="K55" s="4"/>
      <c r="L55" s="11" t="s">
        <v>60</v>
      </c>
      <c r="M55" s="3" t="s">
        <v>203</v>
      </c>
      <c r="N55" s="4"/>
    </row>
  </sheetData>
  <hyperlinks>
    <hyperlink ref="L3" r:id="rId1" display="https://www.votkinsk.ru/about/department_of_culture_sport_and_youth_policy.php"/>
    <hyperlink ref="L5" r:id="rId2" display="https://www.votkinsk.ru/about/department_of_culture_sport_and_youth_policy.php"/>
    <hyperlink ref="L7" r:id="rId3" display="https://www.votkinsk.ru/about/department_of_culture_sport_and_youth_policy.php"/>
    <hyperlink ref="L15" r:id="rId4" display="https://www.votkinsk.ru/about/department_of_culture_sport_and_youth_policy.php"/>
    <hyperlink ref="L16" r:id="rId5" display="https://www.votkinsk.ru/about/department_of_culture_sport_and_youth_policy.php"/>
    <hyperlink ref="L34" r:id="rId6" display="https://www.votkinsk.ru/about/management_of_urban_development_and_architecture/"/>
    <hyperlink ref="L26" r:id="rId7" display="https://www.votkinsk.ru/about/management_of_urban_development_and_architecture/"/>
    <hyperlink ref="L27" r:id="rId8" display="https://www.votkinsk.ru/about/office_of_housing/"/>
    <hyperlink ref="L25" r:id="rId9" display="https://www.votkinsk.ru/about/office_of_housing/"/>
    <hyperlink ref="L24" r:id="rId10" display="https://www.votkinsk.ru/about/office_of_housing/"/>
    <hyperlink ref="L23" r:id="rId11" display="https://www.votkinsk.ru/about/office_of_housing/"/>
    <hyperlink ref="L22" r:id="rId12" display="https://www.votkinsk.ru/about/office_of_housing/"/>
    <hyperlink ref="L31" r:id="rId13" display="https://www.votkinsk.ru/about/office_of_housing/"/>
    <hyperlink ref="L33" r:id="rId14" display="https://www.votkinsk.ru/about/management_of_social_support1.php"/>
    <hyperlink ref="L8" r:id="rId15" display="https://www.votkinsk.ru/about/department_of_culture_sport_and_youth_policy.php"/>
    <hyperlink ref="L9" r:id="rId16" display="https://www.votkinsk.ru/about/department_of_culture_sport_and_youth_policy.php"/>
    <hyperlink ref="L42" r:id="rId17" display="https://www.votkinsk.ru/about/office_of_housing/"/>
    <hyperlink ref="L43" r:id="rId18" display="https://www.votkinsk.ru/about/office_of_housing/"/>
    <hyperlink ref="L44" r:id="rId19" display="https://www.votkinsk.ru/about/office_of_housing/"/>
    <hyperlink ref="L45" r:id="rId20" display="https://www.votkinsk.ru/about/office_of_housing/"/>
    <hyperlink ref="L53" r:id="rId21" display="https://www.votkinsk.ru/about/department_of_culture_sport_and_youth_policy.php"/>
    <hyperlink ref="L55" r:id="rId22" display="https://www.votkinsk.ru/about/department_of_culture_sport_and_youth_policy.php"/>
    <hyperlink ref="L30" r:id="rId23" display="https://www.votkinsk.ru/about/office_of_housing/"/>
    <hyperlink ref="L28" r:id="rId24" display="https://www.votkinsk.ru/about/office_of_housing/"/>
    <hyperlink ref="L29" r:id="rId25" display="https://www.votkinsk.ru/about/office_of_housing/"/>
  </hyperlinks>
  <pageMargins left="0.7" right="0.7" top="0.75" bottom="0.75" header="0.3" footer="0.3"/>
  <pageSetup paperSize="9" orientation="portrait" horizontalDpi="1200" verticalDpi="1200" r:id="rId2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opLeftCell="A7" workbookViewId="0">
      <selection activeCell="C26" sqref="C26"/>
    </sheetView>
  </sheetViews>
  <sheetFormatPr defaultRowHeight="14.5" x14ac:dyDescent="0.35"/>
  <sheetData>
    <row r="1" spans="1:11" x14ac:dyDescent="0.35">
      <c r="A1" t="s">
        <v>166</v>
      </c>
    </row>
    <row r="2" spans="1:11" x14ac:dyDescent="0.35">
      <c r="B2" t="s">
        <v>167</v>
      </c>
      <c r="C2" t="s">
        <v>168</v>
      </c>
      <c r="D2" t="s">
        <v>169</v>
      </c>
      <c r="F2" t="s">
        <v>176</v>
      </c>
      <c r="H2" t="s">
        <v>177</v>
      </c>
    </row>
    <row r="3" spans="1:11" x14ac:dyDescent="0.35">
      <c r="A3">
        <v>2024</v>
      </c>
      <c r="B3">
        <v>945449</v>
      </c>
      <c r="D3">
        <v>95136</v>
      </c>
      <c r="F3">
        <v>1427300</v>
      </c>
      <c r="H3">
        <v>95136</v>
      </c>
      <c r="K3">
        <f>4000/F3</f>
        <v>2.8024942198556714E-3</v>
      </c>
    </row>
    <row r="4" spans="1:11" x14ac:dyDescent="0.35">
      <c r="A4">
        <v>2025</v>
      </c>
    </row>
    <row r="5" spans="1:11" x14ac:dyDescent="0.35">
      <c r="A5">
        <v>2026</v>
      </c>
    </row>
    <row r="6" spans="1:11" x14ac:dyDescent="0.35">
      <c r="A6">
        <v>2027</v>
      </c>
      <c r="B6">
        <v>934134</v>
      </c>
      <c r="C6">
        <f>(B6-B3)/B3*100</f>
        <v>-1.1967858657632511</v>
      </c>
      <c r="D6">
        <f>D3-(D3/100*1.2)</f>
        <v>93994.368000000002</v>
      </c>
      <c r="K6">
        <f>40000/100*6.7</f>
        <v>2680</v>
      </c>
    </row>
    <row r="7" spans="1:11" x14ac:dyDescent="0.35">
      <c r="A7">
        <v>2028</v>
      </c>
    </row>
    <row r="8" spans="1:11" x14ac:dyDescent="0.35">
      <c r="A8">
        <v>2029</v>
      </c>
    </row>
    <row r="9" spans="1:11" x14ac:dyDescent="0.35">
      <c r="A9">
        <v>2030</v>
      </c>
      <c r="B9">
        <v>922368</v>
      </c>
      <c r="C9">
        <f t="shared" ref="C9:C12" si="0">(B9-B6)/B6*100</f>
        <v>-1.2595623325989633</v>
      </c>
      <c r="D9">
        <f>D6-(D6/100*1.3)</f>
        <v>92772.441216000007</v>
      </c>
      <c r="F9">
        <v>1396000</v>
      </c>
      <c r="G9">
        <f>(F9-F3)/F3*100</f>
        <v>-2.1929517270370633</v>
      </c>
      <c r="H9">
        <f>H3-H3*0.02</f>
        <v>93233.279999999999</v>
      </c>
    </row>
    <row r="10" spans="1:11" x14ac:dyDescent="0.35">
      <c r="A10">
        <v>2031</v>
      </c>
    </row>
    <row r="11" spans="1:11" x14ac:dyDescent="0.35">
      <c r="A11">
        <v>2032</v>
      </c>
    </row>
    <row r="12" spans="1:11" x14ac:dyDescent="0.35">
      <c r="A12">
        <v>2033</v>
      </c>
      <c r="B12">
        <v>911354</v>
      </c>
      <c r="C12">
        <f t="shared" si="0"/>
        <v>-1.1941004024424091</v>
      </c>
      <c r="D12">
        <f>D9-(D9/100*1.2)</f>
        <v>91659.171921408008</v>
      </c>
    </row>
    <row r="13" spans="1:11" x14ac:dyDescent="0.35">
      <c r="A13">
        <v>2034</v>
      </c>
    </row>
    <row r="14" spans="1:11" x14ac:dyDescent="0.35">
      <c r="A14">
        <v>2035</v>
      </c>
    </row>
    <row r="15" spans="1:11" x14ac:dyDescent="0.35">
      <c r="A15">
        <v>2036</v>
      </c>
      <c r="B15">
        <v>901545</v>
      </c>
      <c r="C15">
        <f>(B15-B12)/B12*100</f>
        <v>-1.0763106323119227</v>
      </c>
      <c r="D15">
        <f>D12-(D12/100*1.1)</f>
        <v>90650.921030272526</v>
      </c>
      <c r="F15">
        <v>1439600</v>
      </c>
      <c r="G15">
        <f>(F15-F9)/F9*100</f>
        <v>3.1232091690544412</v>
      </c>
      <c r="H15">
        <f>H9+H9*0.03</f>
        <v>96030.278399999996</v>
      </c>
    </row>
    <row r="19" spans="2:8" x14ac:dyDescent="0.35">
      <c r="B19" t="s">
        <v>178</v>
      </c>
      <c r="C19" t="s">
        <v>179</v>
      </c>
      <c r="G19" t="s">
        <v>169</v>
      </c>
    </row>
    <row r="20" spans="2:8" x14ac:dyDescent="0.35">
      <c r="C20" t="s">
        <v>180</v>
      </c>
      <c r="D20">
        <v>72789</v>
      </c>
      <c r="G20" t="s">
        <v>180</v>
      </c>
      <c r="H20">
        <v>758</v>
      </c>
    </row>
    <row r="21" spans="2:8" x14ac:dyDescent="0.35">
      <c r="C21" t="s">
        <v>181</v>
      </c>
      <c r="D21">
        <v>82330</v>
      </c>
      <c r="E21">
        <f>(D21-D20)/D20*100</f>
        <v>13.107749797359492</v>
      </c>
      <c r="H21">
        <f>H20+(H20*0.13)</f>
        <v>856.54</v>
      </c>
    </row>
    <row r="25" spans="2:8" x14ac:dyDescent="0.35">
      <c r="B25" t="s">
        <v>182</v>
      </c>
      <c r="C25">
        <f>22.6*1.5</f>
        <v>33.900000000000006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2025-11-18T11:17:55Z</dcterms:modified>
</cp:coreProperties>
</file>