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216" yWindow="516" windowWidth="15036" windowHeight="7560"/>
  </bookViews>
  <sheets>
    <sheet name="2023" sheetId="2" r:id="rId1"/>
    <sheet name="2024-2025" sheetId="3" state="hidden" r:id="rId2"/>
  </sheets>
  <definedNames>
    <definedName name="_xlnm.Print_Area" localSheetId="0">'2023'!$A$1:$E$333</definedName>
    <definedName name="_xlnm.Print_Area" localSheetId="1">'2024-2025'!$A$1:$F$284</definedName>
  </definedNames>
  <calcPr calcId="144525"/>
</workbook>
</file>

<file path=xl/calcChain.xml><?xml version="1.0" encoding="utf-8"?>
<calcChain xmlns="http://schemas.openxmlformats.org/spreadsheetml/2006/main">
  <c r="E245" i="2" l="1"/>
  <c r="D222" i="2"/>
  <c r="E222" i="2"/>
  <c r="D146" i="2" l="1"/>
  <c r="D145" i="2" s="1"/>
  <c r="E146" i="2"/>
  <c r="E145" i="2" s="1"/>
  <c r="E26" i="2"/>
  <c r="D21" i="2"/>
  <c r="E21" i="2"/>
  <c r="D328" i="2"/>
  <c r="D325" i="2"/>
  <c r="D324" i="2" s="1"/>
  <c r="D321" i="2"/>
  <c r="D320" i="2" s="1"/>
  <c r="D318" i="2"/>
  <c r="D316" i="2"/>
  <c r="D314" i="2"/>
  <c r="D311" i="2"/>
  <c r="D309" i="2"/>
  <c r="D305" i="2"/>
  <c r="D303" i="2"/>
  <c r="D300" i="2"/>
  <c r="D295" i="2"/>
  <c r="D292" i="2"/>
  <c r="D290" i="2"/>
  <c r="D287" i="2"/>
  <c r="D285" i="2"/>
  <c r="D280" i="2"/>
  <c r="D277" i="2"/>
  <c r="D275" i="2"/>
  <c r="D274" i="2" s="1"/>
  <c r="D271" i="2"/>
  <c r="D269" i="2"/>
  <c r="D266" i="2"/>
  <c r="D265" i="2"/>
  <c r="D263" i="2"/>
  <c r="D260" i="2"/>
  <c r="D258" i="2"/>
  <c r="D256" i="2"/>
  <c r="D255" i="2" s="1"/>
  <c r="D253" i="2"/>
  <c r="D251" i="2"/>
  <c r="D248" i="2"/>
  <c r="D245" i="2"/>
  <c r="D241" i="2"/>
  <c r="D240" i="2" s="1"/>
  <c r="D237" i="2"/>
  <c r="D236" i="2" s="1"/>
  <c r="D233" i="2"/>
  <c r="D228" i="2"/>
  <c r="D227" i="2" s="1"/>
  <c r="D226" i="2" s="1"/>
  <c r="D224" i="2"/>
  <c r="D220" i="2"/>
  <c r="D218" i="2"/>
  <c r="D214" i="2"/>
  <c r="D213" i="2" s="1"/>
  <c r="D211" i="2"/>
  <c r="D209" i="2"/>
  <c r="D207" i="2"/>
  <c r="D205" i="2"/>
  <c r="D203" i="2"/>
  <c r="D201" i="2"/>
  <c r="D198" i="2"/>
  <c r="D196" i="2"/>
  <c r="D193" i="2"/>
  <c r="D189" i="2"/>
  <c r="D187" i="2"/>
  <c r="D185" i="2"/>
  <c r="D183" i="2"/>
  <c r="D181" i="2"/>
  <c r="D179" i="2"/>
  <c r="D177" i="2"/>
  <c r="D175" i="2"/>
  <c r="D172" i="2"/>
  <c r="D170" i="2"/>
  <c r="D167" i="2"/>
  <c r="D165" i="2"/>
  <c r="D162" i="2"/>
  <c r="D160" i="2"/>
  <c r="D157" i="2"/>
  <c r="D155" i="2"/>
  <c r="D152" i="2"/>
  <c r="D149" i="2"/>
  <c r="D142" i="2"/>
  <c r="D141" i="2" s="1"/>
  <c r="D139" i="2"/>
  <c r="D137" i="2"/>
  <c r="D134" i="2"/>
  <c r="D132" i="2"/>
  <c r="D130" i="2"/>
  <c r="D126" i="2"/>
  <c r="D125" i="2" s="1"/>
  <c r="D123" i="2"/>
  <c r="D122" i="2" s="1"/>
  <c r="D119" i="2"/>
  <c r="D118" i="2" s="1"/>
  <c r="D116" i="2"/>
  <c r="D113" i="2"/>
  <c r="D110" i="2"/>
  <c r="D108" i="2"/>
  <c r="D106" i="2"/>
  <c r="D104" i="2"/>
  <c r="D101" i="2"/>
  <c r="D99" i="2"/>
  <c r="D97" i="2"/>
  <c r="D93" i="2"/>
  <c r="D91" i="2"/>
  <c r="D88" i="2"/>
  <c r="D87" i="2" s="1"/>
  <c r="D85" i="2"/>
  <c r="D82" i="2" s="1"/>
  <c r="D80" i="2"/>
  <c r="D78" i="2"/>
  <c r="D75" i="2"/>
  <c r="D73" i="2"/>
  <c r="D71" i="2"/>
  <c r="D68" i="2"/>
  <c r="D65" i="2"/>
  <c r="D61" i="2"/>
  <c r="D58" i="2"/>
  <c r="D56" i="2"/>
  <c r="D52" i="2"/>
  <c r="D49" i="2"/>
  <c r="D46" i="2"/>
  <c r="D44" i="2"/>
  <c r="D42" i="2"/>
  <c r="D39" i="2"/>
  <c r="D38" i="2" s="1"/>
  <c r="D33" i="2"/>
  <c r="D30" i="2"/>
  <c r="D29" i="2" s="1"/>
  <c r="D26" i="2"/>
  <c r="D24" i="2"/>
  <c r="D23" i="2"/>
  <c r="D17" i="2"/>
  <c r="D16" i="2" s="1"/>
  <c r="D14" i="2"/>
  <c r="D11" i="2"/>
  <c r="D10" i="2" s="1"/>
  <c r="E279" i="3"/>
  <c r="E277" i="3"/>
  <c r="E276" i="3" s="1"/>
  <c r="E274" i="3"/>
  <c r="E272" i="3"/>
  <c r="E270" i="3"/>
  <c r="E267" i="3"/>
  <c r="E265" i="3"/>
  <c r="E262" i="3"/>
  <c r="E260" i="3"/>
  <c r="E259" i="3" s="1"/>
  <c r="E255" i="3"/>
  <c r="E253" i="3"/>
  <c r="E251" i="3"/>
  <c r="E248" i="3"/>
  <c r="E246" i="3"/>
  <c r="E245" i="3" s="1"/>
  <c r="E241" i="3"/>
  <c r="E238" i="3"/>
  <c r="E236" i="3"/>
  <c r="E232" i="3"/>
  <c r="E230" i="3"/>
  <c r="E227" i="3"/>
  <c r="E226" i="3" s="1"/>
  <c r="E224" i="3"/>
  <c r="E221" i="3"/>
  <c r="E219" i="3"/>
  <c r="E217" i="3"/>
  <c r="E214" i="3"/>
  <c r="E212" i="3"/>
  <c r="E209" i="3"/>
  <c r="E207" i="3"/>
  <c r="E203" i="3"/>
  <c r="E202" i="3" s="1"/>
  <c r="E199" i="3"/>
  <c r="E198" i="3" s="1"/>
  <c r="E195" i="3"/>
  <c r="E190" i="3"/>
  <c r="E189" i="3" s="1"/>
  <c r="E186" i="3"/>
  <c r="E184" i="3"/>
  <c r="E180" i="3"/>
  <c r="E179" i="3" s="1"/>
  <c r="E177" i="3"/>
  <c r="E175" i="3"/>
  <c r="E173" i="3"/>
  <c r="E171" i="3"/>
  <c r="E169" i="3"/>
  <c r="E166" i="3"/>
  <c r="E164" i="3"/>
  <c r="E162" i="3"/>
  <c r="E160" i="3"/>
  <c r="E158" i="3"/>
  <c r="E156" i="3"/>
  <c r="E154" i="3"/>
  <c r="E152" i="3"/>
  <c r="E150" i="3"/>
  <c r="E148" i="3"/>
  <c r="E146" i="3"/>
  <c r="E143" i="3"/>
  <c r="E141" i="3"/>
  <c r="E139" i="3"/>
  <c r="E136" i="3"/>
  <c r="E134" i="3"/>
  <c r="E131" i="3"/>
  <c r="E129" i="3"/>
  <c r="E126" i="3"/>
  <c r="E124" i="3"/>
  <c r="E120" i="3"/>
  <c r="E119" i="3" s="1"/>
  <c r="E117" i="3"/>
  <c r="E115" i="3"/>
  <c r="E114" i="3" s="1"/>
  <c r="E112" i="3"/>
  <c r="E110" i="3"/>
  <c r="E108" i="3"/>
  <c r="E107" i="3" s="1"/>
  <c r="E104" i="3"/>
  <c r="E103" i="3" s="1"/>
  <c r="E101" i="3"/>
  <c r="E100" i="3" s="1"/>
  <c r="E97" i="3"/>
  <c r="E95" i="3"/>
  <c r="E93" i="3"/>
  <c r="E90" i="3"/>
  <c r="E88" i="3"/>
  <c r="E86" i="3"/>
  <c r="E82" i="3"/>
  <c r="E80" i="3"/>
  <c r="E77" i="3"/>
  <c r="E74" i="3"/>
  <c r="E73" i="3" s="1"/>
  <c r="E71" i="3"/>
  <c r="E70" i="3" s="1"/>
  <c r="E68" i="3"/>
  <c r="E66" i="3"/>
  <c r="E64" i="3"/>
  <c r="E61" i="3"/>
  <c r="E58" i="3"/>
  <c r="E54" i="3"/>
  <c r="E51" i="3"/>
  <c r="E50" i="3" s="1"/>
  <c r="E48" i="3"/>
  <c r="E45" i="3"/>
  <c r="E43" i="3"/>
  <c r="E41" i="3"/>
  <c r="E39" i="3"/>
  <c r="E36" i="3"/>
  <c r="E35" i="3" s="1"/>
  <c r="E30" i="3"/>
  <c r="E27" i="3"/>
  <c r="E24" i="3"/>
  <c r="E22" i="3"/>
  <c r="E21" i="3" s="1"/>
  <c r="E17" i="3"/>
  <c r="E16" i="3" s="1"/>
  <c r="E14" i="3"/>
  <c r="E11" i="3"/>
  <c r="E106" i="3" l="1"/>
  <c r="E38" i="3"/>
  <c r="E63" i="3"/>
  <c r="E85" i="3"/>
  <c r="E168" i="3"/>
  <c r="E206" i="3"/>
  <c r="E235" i="3"/>
  <c r="E229" i="3"/>
  <c r="D64" i="2"/>
  <c r="D200" i="2"/>
  <c r="D313" i="2"/>
  <c r="D244" i="2"/>
  <c r="D174" i="2"/>
  <c r="D136" i="2"/>
  <c r="D129" i="2"/>
  <c r="D55" i="2"/>
  <c r="D148" i="2"/>
  <c r="D284" i="2"/>
  <c r="D308" i="2"/>
  <c r="D70" i="2"/>
  <c r="D96" i="2"/>
  <c r="D164" i="2"/>
  <c r="D268" i="2"/>
  <c r="D121" i="2"/>
  <c r="D217" i="2"/>
  <c r="D41" i="2"/>
  <c r="D9" i="2" s="1"/>
  <c r="D77" i="2"/>
  <c r="D103" i="2"/>
  <c r="D289" i="2"/>
  <c r="D299" i="2"/>
  <c r="D273" i="2"/>
  <c r="E250" i="3"/>
  <c r="E269" i="3"/>
  <c r="E234" i="3"/>
  <c r="E264" i="3"/>
  <c r="E84" i="3"/>
  <c r="E188" i="3"/>
  <c r="E26" i="3"/>
  <c r="E10" i="3"/>
  <c r="E9" i="3" s="1"/>
  <c r="E76" i="3"/>
  <c r="E123" i="3"/>
  <c r="E122" i="3" s="1"/>
  <c r="E145" i="3"/>
  <c r="E92" i="3"/>
  <c r="E57" i="3"/>
  <c r="E56" i="3" s="1"/>
  <c r="E99" i="3"/>
  <c r="E138" i="3"/>
  <c r="E183" i="3"/>
  <c r="E216" i="3"/>
  <c r="E283" i="3" l="1"/>
  <c r="D128" i="2"/>
  <c r="D63" i="2"/>
  <c r="D95" i="2"/>
  <c r="D144" i="2"/>
  <c r="E325" i="2"/>
  <c r="E324" i="2" s="1"/>
  <c r="E321" i="2"/>
  <c r="E300" i="2"/>
  <c r="E52" i="2"/>
  <c r="D333" i="2" l="1"/>
  <c r="E85" i="2"/>
  <c r="E88" i="2"/>
  <c r="E116" i="2" l="1"/>
  <c r="E305" i="2"/>
  <c r="E292" i="2"/>
  <c r="E211" i="2"/>
  <c r="E149" i="2"/>
  <c r="E119" i="2"/>
  <c r="E118" i="2" s="1"/>
  <c r="E113" i="2"/>
  <c r="E82" i="2"/>
  <c r="E46" i="2"/>
  <c r="E328" i="2"/>
  <c r="E320" i="2"/>
  <c r="E318" i="2"/>
  <c r="E316" i="2"/>
  <c r="E314" i="2"/>
  <c r="E311" i="2"/>
  <c r="E309" i="2"/>
  <c r="E303" i="2"/>
  <c r="E295" i="2"/>
  <c r="E290" i="2"/>
  <c r="E287" i="2"/>
  <c r="E285" i="2"/>
  <c r="E280" i="2"/>
  <c r="E277" i="2"/>
  <c r="E275" i="2"/>
  <c r="E271" i="2"/>
  <c r="E269" i="2"/>
  <c r="E266" i="2"/>
  <c r="E265" i="2" s="1"/>
  <c r="E263" i="2"/>
  <c r="E260" i="2"/>
  <c r="E258" i="2"/>
  <c r="E256" i="2"/>
  <c r="E253" i="2"/>
  <c r="E251" i="2"/>
  <c r="E248" i="2"/>
  <c r="E241" i="2"/>
  <c r="E240" i="2" s="1"/>
  <c r="E237" i="2"/>
  <c r="E236" i="2" s="1"/>
  <c r="E233" i="2"/>
  <c r="E228" i="2"/>
  <c r="E224" i="2"/>
  <c r="E220" i="2"/>
  <c r="E218" i="2"/>
  <c r="E214" i="2"/>
  <c r="E213" i="2" s="1"/>
  <c r="E209" i="2"/>
  <c r="E207" i="2"/>
  <c r="E205" i="2"/>
  <c r="E203" i="2"/>
  <c r="E201" i="2"/>
  <c r="E198" i="2"/>
  <c r="E196" i="2"/>
  <c r="E193" i="2"/>
  <c r="E189" i="2"/>
  <c r="E187" i="2"/>
  <c r="E185" i="2"/>
  <c r="E183" i="2"/>
  <c r="E181" i="2"/>
  <c r="E179" i="2"/>
  <c r="E177" i="2"/>
  <c r="E175" i="2"/>
  <c r="E172" i="2"/>
  <c r="E170" i="2"/>
  <c r="E167" i="2"/>
  <c r="E165" i="2"/>
  <c r="E162" i="2"/>
  <c r="E160" i="2"/>
  <c r="E157" i="2"/>
  <c r="E155" i="2"/>
  <c r="E152" i="2"/>
  <c r="E142" i="2"/>
  <c r="E141" i="2" s="1"/>
  <c r="E139" i="2"/>
  <c r="E137" i="2"/>
  <c r="E134" i="2"/>
  <c r="E132" i="2"/>
  <c r="E130" i="2"/>
  <c r="E126" i="2"/>
  <c r="E125" i="2" s="1"/>
  <c r="E123" i="2"/>
  <c r="E122" i="2" s="1"/>
  <c r="E110" i="2"/>
  <c r="E108" i="2"/>
  <c r="E106" i="2"/>
  <c r="E104" i="2"/>
  <c r="E101" i="2"/>
  <c r="E99" i="2"/>
  <c r="E97" i="2"/>
  <c r="E93" i="2"/>
  <c r="E91" i="2"/>
  <c r="E80" i="2"/>
  <c r="E78" i="2"/>
  <c r="E75" i="2"/>
  <c r="E73" i="2"/>
  <c r="E71" i="2"/>
  <c r="E68" i="2"/>
  <c r="E65" i="2"/>
  <c r="E61" i="2"/>
  <c r="E58" i="2"/>
  <c r="E56" i="2"/>
  <c r="E49" i="2"/>
  <c r="E44" i="2"/>
  <c r="E42" i="2"/>
  <c r="E39" i="2"/>
  <c r="E38" i="2" s="1"/>
  <c r="E33" i="2"/>
  <c r="E30" i="2"/>
  <c r="E24" i="2"/>
  <c r="E17" i="2"/>
  <c r="E16" i="2" s="1"/>
  <c r="E14" i="2"/>
  <c r="E11" i="2"/>
  <c r="F166" i="3"/>
  <c r="D166" i="3"/>
  <c r="E217" i="2" l="1"/>
  <c r="E174" i="2"/>
  <c r="E23" i="2"/>
  <c r="E64" i="2"/>
  <c r="E284" i="2"/>
  <c r="E103" i="2"/>
  <c r="E200" i="2"/>
  <c r="E308" i="2"/>
  <c r="E313" i="2"/>
  <c r="E29" i="2"/>
  <c r="E55" i="2"/>
  <c r="E268" i="2"/>
  <c r="E10" i="2"/>
  <c r="E87" i="2"/>
  <c r="E96" i="2"/>
  <c r="E136" i="2"/>
  <c r="E274" i="2"/>
  <c r="E299" i="2"/>
  <c r="E289" i="2"/>
  <c r="E255" i="2"/>
  <c r="E244" i="2"/>
  <c r="E227" i="2"/>
  <c r="E226" i="2" s="1"/>
  <c r="E164" i="2"/>
  <c r="E148" i="2"/>
  <c r="E129" i="2"/>
  <c r="E77" i="2"/>
  <c r="E70" i="2"/>
  <c r="E41" i="2"/>
  <c r="E121" i="2"/>
  <c r="F175" i="3"/>
  <c r="D175" i="3"/>
  <c r="E144" i="2" l="1"/>
  <c r="E9" i="2"/>
  <c r="E273" i="2"/>
  <c r="E63" i="2"/>
  <c r="E95" i="2"/>
  <c r="E128" i="2"/>
  <c r="E333" i="2" l="1"/>
  <c r="F274" i="3"/>
  <c r="D274" i="3"/>
  <c r="F260" i="3"/>
  <c r="D260" i="3"/>
  <c r="F124" i="3"/>
  <c r="D124" i="3"/>
  <c r="F117" i="3"/>
  <c r="D117" i="3"/>
  <c r="F17" i="3"/>
  <c r="D17" i="3"/>
  <c r="F177" i="3" l="1"/>
  <c r="D177" i="3"/>
  <c r="F74" i="3"/>
  <c r="F73" i="3" s="1"/>
  <c r="D74" i="3"/>
  <c r="D73" i="3" s="1"/>
  <c r="F279" i="3" l="1"/>
  <c r="D279" i="3"/>
  <c r="F277" i="3"/>
  <c r="F276" i="3" s="1"/>
  <c r="D277" i="3"/>
  <c r="D276" i="3" s="1"/>
  <c r="F272" i="3"/>
  <c r="F270" i="3"/>
  <c r="D272" i="3"/>
  <c r="D270" i="3"/>
  <c r="D269" i="3" s="1"/>
  <c r="F267" i="3"/>
  <c r="D267" i="3"/>
  <c r="F265" i="3"/>
  <c r="D265" i="3"/>
  <c r="F262" i="3"/>
  <c r="F259" i="3" s="1"/>
  <c r="D262" i="3"/>
  <c r="D259" i="3" s="1"/>
  <c r="F255" i="3"/>
  <c r="D255" i="3"/>
  <c r="F253" i="3"/>
  <c r="D253" i="3"/>
  <c r="F251" i="3"/>
  <c r="D251" i="3"/>
  <c r="F248" i="3"/>
  <c r="D248" i="3"/>
  <c r="F246" i="3"/>
  <c r="D246" i="3"/>
  <c r="F241" i="3"/>
  <c r="D241" i="3"/>
  <c r="F238" i="3"/>
  <c r="D238" i="3"/>
  <c r="F236" i="3"/>
  <c r="D236" i="3"/>
  <c r="F232" i="3"/>
  <c r="D232" i="3"/>
  <c r="F230" i="3"/>
  <c r="D230" i="3"/>
  <c r="F227" i="3"/>
  <c r="F226" i="3" s="1"/>
  <c r="D227" i="3"/>
  <c r="D226" i="3" s="1"/>
  <c r="F224" i="3"/>
  <c r="D224" i="3"/>
  <c r="F221" i="3"/>
  <c r="D221" i="3"/>
  <c r="F219" i="3"/>
  <c r="D219" i="3"/>
  <c r="F217" i="3"/>
  <c r="D217" i="3"/>
  <c r="F214" i="3"/>
  <c r="D214" i="3"/>
  <c r="F212" i="3"/>
  <c r="D212" i="3"/>
  <c r="F209" i="3"/>
  <c r="D209" i="3"/>
  <c r="F207" i="3"/>
  <c r="D207" i="3"/>
  <c r="F203" i="3"/>
  <c r="F202" i="3" s="1"/>
  <c r="D203" i="3"/>
  <c r="D202" i="3" s="1"/>
  <c r="F199" i="3"/>
  <c r="F198" i="3" s="1"/>
  <c r="D199" i="3"/>
  <c r="D198" i="3" s="1"/>
  <c r="F195" i="3"/>
  <c r="D195" i="3"/>
  <c r="F190" i="3"/>
  <c r="D190" i="3"/>
  <c r="F186" i="3"/>
  <c r="D186" i="3"/>
  <c r="F184" i="3"/>
  <c r="D184" i="3"/>
  <c r="F180" i="3"/>
  <c r="F179" i="3" s="1"/>
  <c r="D180" i="3"/>
  <c r="D179" i="3" s="1"/>
  <c r="F173" i="3"/>
  <c r="D173" i="3"/>
  <c r="F171" i="3"/>
  <c r="D171" i="3"/>
  <c r="F169" i="3"/>
  <c r="D169" i="3"/>
  <c r="D168" i="3" s="1"/>
  <c r="F164" i="3"/>
  <c r="D164" i="3"/>
  <c r="F162" i="3"/>
  <c r="D162" i="3"/>
  <c r="F160" i="3"/>
  <c r="D160" i="3"/>
  <c r="F158" i="3"/>
  <c r="D158" i="3"/>
  <c r="F156" i="3"/>
  <c r="D156" i="3"/>
  <c r="F154" i="3"/>
  <c r="D154" i="3"/>
  <c r="F152" i="3"/>
  <c r="D152" i="3"/>
  <c r="F150" i="3"/>
  <c r="D150" i="3"/>
  <c r="F148" i="3"/>
  <c r="D148" i="3"/>
  <c r="F146" i="3"/>
  <c r="D146" i="3"/>
  <c r="F143" i="3"/>
  <c r="F141" i="3"/>
  <c r="F139" i="3"/>
  <c r="D143" i="3"/>
  <c r="D141" i="3"/>
  <c r="D139" i="3"/>
  <c r="F136" i="3"/>
  <c r="D136" i="3"/>
  <c r="F134" i="3"/>
  <c r="D134" i="3"/>
  <c r="F131" i="3"/>
  <c r="D131" i="3"/>
  <c r="F129" i="3"/>
  <c r="D129" i="3"/>
  <c r="F126" i="3"/>
  <c r="D126" i="3"/>
  <c r="F120" i="3"/>
  <c r="F119" i="3" s="1"/>
  <c r="D120" i="3"/>
  <c r="D119" i="3" s="1"/>
  <c r="F115" i="3"/>
  <c r="F114" i="3" s="1"/>
  <c r="D115" i="3"/>
  <c r="D114" i="3" s="1"/>
  <c r="F112" i="3"/>
  <c r="F110" i="3"/>
  <c r="F108" i="3"/>
  <c r="D112" i="3"/>
  <c r="D110" i="3"/>
  <c r="D108" i="3"/>
  <c r="F104" i="3"/>
  <c r="F103" i="3" s="1"/>
  <c r="D104" i="3"/>
  <c r="D103" i="3" s="1"/>
  <c r="F101" i="3"/>
  <c r="F100" i="3" s="1"/>
  <c r="D101" i="3"/>
  <c r="D100" i="3" s="1"/>
  <c r="F97" i="3"/>
  <c r="F95" i="3"/>
  <c r="F93" i="3"/>
  <c r="D97" i="3"/>
  <c r="D95" i="3"/>
  <c r="D93" i="3"/>
  <c r="F90" i="3"/>
  <c r="F88" i="3"/>
  <c r="F86" i="3"/>
  <c r="D90" i="3"/>
  <c r="D88" i="3"/>
  <c r="D86" i="3"/>
  <c r="F82" i="3"/>
  <c r="D82" i="3"/>
  <c r="F80" i="3"/>
  <c r="D80" i="3"/>
  <c r="F77" i="3"/>
  <c r="D77" i="3"/>
  <c r="F71" i="3"/>
  <c r="F70" i="3" s="1"/>
  <c r="D71" i="3"/>
  <c r="D70" i="3" s="1"/>
  <c r="F68" i="3"/>
  <c r="D68" i="3"/>
  <c r="F66" i="3"/>
  <c r="F64" i="3"/>
  <c r="D66" i="3"/>
  <c r="D64" i="3"/>
  <c r="F61" i="3"/>
  <c r="F58" i="3"/>
  <c r="D61" i="3"/>
  <c r="D58" i="3"/>
  <c r="F54" i="3"/>
  <c r="D54" i="3"/>
  <c r="F51" i="3"/>
  <c r="D51" i="3"/>
  <c r="F48" i="3"/>
  <c r="D48" i="3"/>
  <c r="F45" i="3"/>
  <c r="D45" i="3"/>
  <c r="F43" i="3"/>
  <c r="D43" i="3"/>
  <c r="F41" i="3"/>
  <c r="D41" i="3"/>
  <c r="F39" i="3"/>
  <c r="D39" i="3"/>
  <c r="F36" i="3"/>
  <c r="F35" i="3" s="1"/>
  <c r="D36" i="3"/>
  <c r="D35" i="3" s="1"/>
  <c r="F30" i="3"/>
  <c r="D30" i="3"/>
  <c r="F27" i="3"/>
  <c r="D27" i="3"/>
  <c r="F24" i="3"/>
  <c r="D24" i="3"/>
  <c r="F22" i="3"/>
  <c r="D22" i="3"/>
  <c r="F16" i="3"/>
  <c r="D16" i="3"/>
  <c r="F14" i="3"/>
  <c r="D14" i="3"/>
  <c r="F11" i="3"/>
  <c r="D11" i="3"/>
  <c r="D235" i="3" l="1"/>
  <c r="D26" i="3"/>
  <c r="F168" i="3"/>
  <c r="F145" i="3"/>
  <c r="D145" i="3"/>
  <c r="D10" i="3"/>
  <c r="F123" i="3"/>
  <c r="F269" i="3"/>
  <c r="F21" i="3"/>
  <c r="D123" i="3"/>
  <c r="D245" i="3"/>
  <c r="F229" i="3"/>
  <c r="F57" i="3"/>
  <c r="F245" i="3"/>
  <c r="D85" i="3"/>
  <c r="D76" i="3"/>
  <c r="F63" i="3"/>
  <c r="D63" i="3"/>
  <c r="F50" i="3"/>
  <c r="D107" i="3"/>
  <c r="D106" i="3" s="1"/>
  <c r="F26" i="3"/>
  <c r="D50" i="3"/>
  <c r="F183" i="3"/>
  <c r="D216" i="3"/>
  <c r="D250" i="3"/>
  <c r="D99" i="3"/>
  <c r="D183" i="3"/>
  <c r="D189" i="3"/>
  <c r="D188" i="3" s="1"/>
  <c r="D229" i="3"/>
  <c r="F76" i="3"/>
  <c r="F189" i="3"/>
  <c r="F188" i="3" s="1"/>
  <c r="F235" i="3"/>
  <c r="F234" i="3" s="1"/>
  <c r="F264" i="3"/>
  <c r="D92" i="3"/>
  <c r="F138" i="3"/>
  <c r="D57" i="3"/>
  <c r="D264" i="3"/>
  <c r="D38" i="3"/>
  <c r="D21" i="3"/>
  <c r="F250" i="3"/>
  <c r="D234" i="3"/>
  <c r="F216" i="3"/>
  <c r="D206" i="3"/>
  <c r="F206" i="3"/>
  <c r="D138" i="3"/>
  <c r="F107" i="3"/>
  <c r="F106" i="3" s="1"/>
  <c r="F99" i="3"/>
  <c r="F92" i="3"/>
  <c r="F85" i="3"/>
  <c r="F38" i="3"/>
  <c r="F10" i="3"/>
  <c r="F56" i="3" l="1"/>
  <c r="D9" i="3"/>
  <c r="D84" i="3"/>
  <c r="D56" i="3"/>
  <c r="D122" i="3"/>
  <c r="F122" i="3"/>
  <c r="F84" i="3"/>
  <c r="F9" i="3"/>
  <c r="F283" i="3" l="1"/>
  <c r="D283" i="3"/>
</calcChain>
</file>

<file path=xl/sharedStrings.xml><?xml version="1.0" encoding="utf-8"?>
<sst xmlns="http://schemas.openxmlformats.org/spreadsheetml/2006/main" count="1465" uniqueCount="375">
  <si>
    <t>0100000000</t>
  </si>
  <si>
    <t>0110000000</t>
  </si>
  <si>
    <t>0110100000</t>
  </si>
  <si>
    <t>600</t>
  </si>
  <si>
    <t>0110200000</t>
  </si>
  <si>
    <t>0120000000</t>
  </si>
  <si>
    <t>0120100000</t>
  </si>
  <si>
    <t>100</t>
  </si>
  <si>
    <t>200</t>
  </si>
  <si>
    <t>800</t>
  </si>
  <si>
    <t>0130000000</t>
  </si>
  <si>
    <t>0130100000</t>
  </si>
  <si>
    <t>0130200000</t>
  </si>
  <si>
    <t>0140000000</t>
  </si>
  <si>
    <t>0140100000</t>
  </si>
  <si>
    <t>0140200000</t>
  </si>
  <si>
    <t>0150000000</t>
  </si>
  <si>
    <t>0150100000</t>
  </si>
  <si>
    <t>0160000000</t>
  </si>
  <si>
    <t>0160100000</t>
  </si>
  <si>
    <t>0160200000</t>
  </si>
  <si>
    <t>300</t>
  </si>
  <si>
    <t>0160300000</t>
  </si>
  <si>
    <t>0160400000</t>
  </si>
  <si>
    <t>0160500000</t>
  </si>
  <si>
    <t>0200000000</t>
  </si>
  <si>
    <t>0200200000</t>
  </si>
  <si>
    <t>0200300000</t>
  </si>
  <si>
    <t>0300000000</t>
  </si>
  <si>
    <t>0310000000</t>
  </si>
  <si>
    <t>0310100000</t>
  </si>
  <si>
    <t>0310200000</t>
  </si>
  <si>
    <t>0320000000</t>
  </si>
  <si>
    <t>0320100000</t>
  </si>
  <si>
    <t>0320200000</t>
  </si>
  <si>
    <t>0320300000</t>
  </si>
  <si>
    <t>0330000000</t>
  </si>
  <si>
    <t>0330100000</t>
  </si>
  <si>
    <t>0350000000</t>
  </si>
  <si>
    <t>0350100000</t>
  </si>
  <si>
    <t>0350300000</t>
  </si>
  <si>
    <t>0350400000</t>
  </si>
  <si>
    <t>0400000000</t>
  </si>
  <si>
    <t>0410000000</t>
  </si>
  <si>
    <t>0410200000</t>
  </si>
  <si>
    <t>0420000000</t>
  </si>
  <si>
    <t>0420200000</t>
  </si>
  <si>
    <t>0420300000</t>
  </si>
  <si>
    <t>0600000000</t>
  </si>
  <si>
    <t>0610000000</t>
  </si>
  <si>
    <t>0610500000</t>
  </si>
  <si>
    <t>0610600000</t>
  </si>
  <si>
    <t>0620000000</t>
  </si>
  <si>
    <t>0620100000</t>
  </si>
  <si>
    <t>0630000000</t>
  </si>
  <si>
    <t>0630100000</t>
  </si>
  <si>
    <t>0700000000</t>
  </si>
  <si>
    <t>0720000000</t>
  </si>
  <si>
    <t>0720300000</t>
  </si>
  <si>
    <t>0720400000</t>
  </si>
  <si>
    <t>0720800000</t>
  </si>
  <si>
    <t>0721100000</t>
  </si>
  <si>
    <t>400</t>
  </si>
  <si>
    <t>0730000000</t>
  </si>
  <si>
    <t>0730600000</t>
  </si>
  <si>
    <t>0730700000</t>
  </si>
  <si>
    <t>0731200000</t>
  </si>
  <si>
    <t>0740000000</t>
  </si>
  <si>
    <t>0740100000</t>
  </si>
  <si>
    <t>0740200000</t>
  </si>
  <si>
    <t>0740300000</t>
  </si>
  <si>
    <t>0740400000</t>
  </si>
  <si>
    <t>0740500000</t>
  </si>
  <si>
    <t>0740600000</t>
  </si>
  <si>
    <t>0740900000</t>
  </si>
  <si>
    <t>0741100000</t>
  </si>
  <si>
    <t>0741500000</t>
  </si>
  <si>
    <t>0750000000</t>
  </si>
  <si>
    <t>0750200000</t>
  </si>
  <si>
    <t>0750600000</t>
  </si>
  <si>
    <t>0750700000</t>
  </si>
  <si>
    <t>0760000000</t>
  </si>
  <si>
    <t>0760100000</t>
  </si>
  <si>
    <t>0800000000</t>
  </si>
  <si>
    <t>0800100000</t>
  </si>
  <si>
    <t>0800500000</t>
  </si>
  <si>
    <t>0900000000</t>
  </si>
  <si>
    <t>0910000000</t>
  </si>
  <si>
    <t>1000000000</t>
  </si>
  <si>
    <t>1000100000</t>
  </si>
  <si>
    <t>1000200000</t>
  </si>
  <si>
    <t>1000400000</t>
  </si>
  <si>
    <t>1000500000</t>
  </si>
  <si>
    <t>1100000000</t>
  </si>
  <si>
    <t>1110100000</t>
  </si>
  <si>
    <t>1110300000</t>
  </si>
  <si>
    <t>1200000000</t>
  </si>
  <si>
    <t>1200100000</t>
  </si>
  <si>
    <t>1300000000</t>
  </si>
  <si>
    <t>1300400000</t>
  </si>
  <si>
    <t>1300600000</t>
  </si>
  <si>
    <t>1400000000</t>
  </si>
  <si>
    <t>1410000000</t>
  </si>
  <si>
    <t>1410400000</t>
  </si>
  <si>
    <t>700</t>
  </si>
  <si>
    <t>1410500000</t>
  </si>
  <si>
    <t>1420000000</t>
  </si>
  <si>
    <t>1420500000</t>
  </si>
  <si>
    <t>1420700000</t>
  </si>
  <si>
    <t>1500000000</t>
  </si>
  <si>
    <t>1500100000</t>
  </si>
  <si>
    <t>1500200000</t>
  </si>
  <si>
    <t>1500300000</t>
  </si>
  <si>
    <t>1600000000</t>
  </si>
  <si>
    <t>160F200000</t>
  </si>
  <si>
    <t>1800000000</t>
  </si>
  <si>
    <t>1800300000</t>
  </si>
  <si>
    <t>1800500000</t>
  </si>
  <si>
    <t>1900000000</t>
  </si>
  <si>
    <t>1900300000</t>
  </si>
  <si>
    <t>9900000000</t>
  </si>
  <si>
    <t>Наименование</t>
  </si>
  <si>
    <t>Целевая статья</t>
  </si>
  <si>
    <t>Вид расходов</t>
  </si>
  <si>
    <t>ИТОГО РАСХОДОВ</t>
  </si>
  <si>
    <t>0920000000</t>
  </si>
  <si>
    <t>111E100000</t>
  </si>
  <si>
    <t>0920500000</t>
  </si>
  <si>
    <t>0910700000</t>
  </si>
  <si>
    <t>1110200000</t>
  </si>
  <si>
    <t>0500000000</t>
  </si>
  <si>
    <t>0520000000</t>
  </si>
  <si>
    <t>0520200000</t>
  </si>
  <si>
    <t>0550000000</t>
  </si>
  <si>
    <t>0550300000</t>
  </si>
  <si>
    <t>1700000000</t>
  </si>
  <si>
    <t>1700100000</t>
  </si>
  <si>
    <t>1700400000</t>
  </si>
  <si>
    <t>0200100000</t>
  </si>
  <si>
    <t>0340000000</t>
  </si>
  <si>
    <t>0340200000</t>
  </si>
  <si>
    <t>0420100000</t>
  </si>
  <si>
    <t>0610200000</t>
  </si>
  <si>
    <t>0800300000</t>
  </si>
  <si>
    <t>1410700000</t>
  </si>
  <si>
    <t>1600500000</t>
  </si>
  <si>
    <t xml:space="preserve">      Подпрограмма "Развитие дошкольного образования"</t>
  </si>
  <si>
    <t xml:space="preserve">          Закупка товаров, работ и услуг для обеспечения государственных (муниципальных) нужд</t>
  </si>
  <si>
    <t xml:space="preserve">          Предоставление субсидий бюджетным, автономным учреждениям и иным некоммерческим организациям</t>
  </si>
  <si>
    <t xml:space="preserve">        Материальная поддержка семей с детьми дошкольного возраста</t>
  </si>
  <si>
    <t xml:space="preserve">      Подпрограмма "Развитие общего образования"</t>
  </si>
  <si>
    <t xml:space="preserve">        Оказание муниципальных услуг по реализации основных общеобразовательных программ по реализации начального и среднего общего образования</t>
  </si>
  <si>
    <t xml:space="preserve">      Подпрограмма "Развитие системы воспитания и дополнительного образования детей"</t>
  </si>
  <si>
    <t xml:space="preserve">        Организация обучения по программам дополнительного образования детей различной направленности</t>
  </si>
  <si>
    <t xml:space="preserve">        Обеспечение персонифицированного финансирования дополнительного образования детей</t>
  </si>
  <si>
    <t xml:space="preserve">      Подпрограмма"Создание условий для реализации муниципальной программы"</t>
  </si>
  <si>
    <t xml:space="preserve">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</si>
  <si>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        Обеспечение деятельности подведомственных учреждений за счет средств бюджета города Воткинска</t>
  </si>
  <si>
    <t xml:space="preserve">          Иные бюджетные ассигнования</t>
  </si>
  <si>
    <t xml:space="preserve">      Подпрограмма "Детское и школьное питание"</t>
  </si>
  <si>
    <t xml:space="preserve">        Обеспечение деятельности подведомственных образовательных учреждений для реализации программы "Детское и школьное питание"</t>
  </si>
  <si>
    <t xml:space="preserve">      Подпрогамма "Организация отдыха детей в каникулярное время"</t>
  </si>
  <si>
    <t xml:space="preserve">        Обеспечение деятельности подведомственных учреждений за счет средств бюджета города Воткинска (содержание МАУ ДОЛ "Юность")</t>
  </si>
  <si>
    <t xml:space="preserve">        Предоставление частичного возмещения (компенсации) стоимости путевки для детей в загородные детские оздоровительные лагеря</t>
  </si>
  <si>
    <t xml:space="preserve">          Социальное обеспечение и иные выплаты населению</t>
  </si>
  <si>
    <t xml:space="preserve">        Организация работы лагерей с дневным пребыванием</t>
  </si>
  <si>
    <t xml:space="preserve">        Мероприятия по организации временного трудоустройства подростков</t>
  </si>
  <si>
    <t xml:space="preserve">        Реализация вариативных программ в сфере отдыха детей и подростков</t>
  </si>
  <si>
    <t xml:space="preserve">        Совершенствование и модернизация инфраструктуры объектов спорт</t>
  </si>
  <si>
    <t xml:space="preserve">        Организация и проведение мероприятий, направленных на повышение вовлеченности граждан к занятиям физкультурой, ведению ЗОЖ</t>
  </si>
  <si>
    <t xml:space="preserve">        Организация и обеспечение тренировочного процесса для спортсменов</t>
  </si>
  <si>
    <t xml:space="preserve">      Подпрограмма "Организация досуга и предоставление услуг организаций культуры"</t>
  </si>
  <si>
    <t xml:space="preserve">        Организация и проведение городских культурно-массовых мероприятий</t>
  </si>
  <si>
    <t xml:space="preserve">        Обеспечение деятельности муниципальных культурно-досуговых учреждений</t>
  </si>
  <si>
    <t xml:space="preserve">      Подпрограмма "Развитие библиотечного дела"</t>
  </si>
  <si>
    <t xml:space="preserve">        Обеспечение деятельности муниципальных библиотек</t>
  </si>
  <si>
    <t xml:space="preserve">        Модернизация библиотек в части комплектования книжных фондов муниципальных библиотек</t>
  </si>
  <si>
    <t xml:space="preserve">        Создание моделных муниципальных библиотек в рамках реализации регионального проекта "Обеспечение качествено нового уровня развития инфраструктуры культуры "Культурная среда"</t>
  </si>
  <si>
    <t xml:space="preserve">      Подпрограмма "Развитие музейного дела"</t>
  </si>
  <si>
    <t xml:space="preserve">        Обеспечение деятельности муниципальных музеев</t>
  </si>
  <si>
    <t xml:space="preserve">      Подпрограмма "Сохранение, использование и популяризация объектов культурного наследия"</t>
  </si>
  <si>
    <t xml:space="preserve">        Мероприятия по востановлению (ремонту, реставрации, благоустройству) воинских захоронений на территории муниципального образования "Город Воткинск"</t>
  </si>
  <si>
    <t xml:space="preserve">      Подпрограмма "Создание условий для реализации муниципальной программы"</t>
  </si>
  <si>
    <t xml:space="preserve">        Уплата налога на имущество организаций, земельного налога</t>
  </si>
  <si>
    <t xml:space="preserve">        Капитальный, текущий ремонт и реконструкция учреждений культуры</t>
  </si>
  <si>
    <t xml:space="preserve">      Подпрограмма "Социальная поддержка семьи и детей"</t>
  </si>
  <si>
    <t xml:space="preserve">        Организация и проведение мероприятий, направленных на повышение престижа семьи и семейных ценностей</t>
  </si>
  <si>
    <t xml:space="preserve">        Обеспечение осуществления передаваемых полномочий в соответствии с Законом Удмуртской Республики от 14 марта 2013 года "8-РЗ "Об обеспечении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</t>
  </si>
  <si>
    <t>0410500000</t>
  </si>
  <si>
    <t xml:space="preserve">        Федеральный проект "Финансовая поддержка семей при рождении детей"</t>
  </si>
  <si>
    <t>041P100000</t>
  </si>
  <si>
    <t xml:space="preserve">      Подпрограмма "Социальная поддержка старшего поколения, ветеранов и инвалидов, иных категорий граждан"</t>
  </si>
  <si>
    <t xml:space="preserve">        Пособия и компенсации гражданам и иные социальные выплаты, кроме публичных нормативных обязательств</t>
  </si>
  <si>
    <t xml:space="preserve">        Другие выплаты по социальной помощи</t>
  </si>
  <si>
    <t xml:space="preserve">        Пенсионное обеспечение</t>
  </si>
  <si>
    <t xml:space="preserve">      Подпрограмма "Создание условий для развития предпринимательства"</t>
  </si>
  <si>
    <t xml:space="preserve">        Региональный проект "Популяризация предпринимательства в Удмуртской Республике"</t>
  </si>
  <si>
    <t xml:space="preserve">      Подпрограмма "Развитие системы социального партнерства, улучшение условий и охраны труда"</t>
  </si>
  <si>
    <t xml:space="preserve">        Улучшение условий и охраны труда в городе</t>
  </si>
  <si>
    <t xml:space="preserve">      Подпрограмма "Предупреждение, спасение, помощь"</t>
  </si>
  <si>
    <t xml:space="preserve">        Совершенствование обучения населения города Воткинска в области гражданской обороны защиты от чрезвычайных ситуаций</t>
  </si>
  <si>
    <t xml:space="preserve">        Создание условий для безопасного отдыха населения, в т.ч. на водных объектах</t>
  </si>
  <si>
    <t xml:space="preserve">        Оказание муниципальных услуг (работ)</t>
  </si>
  <si>
    <t xml:space="preserve">      Подпрограмма "Пожарная безопасность"</t>
  </si>
  <si>
    <t xml:space="preserve">        Организация привлечения дополнительных сил для осуществления тушения пожаров (загораний) и проведение аварийно-спасательных работ, связанных с ними на объектах государственной/ муниципальной собственности, а также объектов жилого сектора, расположенных на территории муниципального образования "Город Воткинск"</t>
  </si>
  <si>
    <t xml:space="preserve">      Подпрограмма "Построение и развитие аппаратно-программного комплекса "Безопасный город"</t>
  </si>
  <si>
    <t xml:space="preserve">        Обеспечение безопасности в местах массового пребывания людей на улицах города</t>
  </si>
  <si>
    <t xml:space="preserve">      Подпрограмма "Содержание и развитие жилищного хозяйства"</t>
  </si>
  <si>
    <t xml:space="preserve">        Реализация мероприятий по капитальному ремонту жилищного фонда муниципального образования "Город Воткинск"</t>
  </si>
  <si>
    <t xml:space="preserve">        Содержание и ремонт муниципального жилищного фонда</t>
  </si>
  <si>
    <t xml:space="preserve">        Осуществление муниципального жилищного контроля</t>
  </si>
  <si>
    <t>0720700000</t>
  </si>
  <si>
    <t xml:space="preserve">        Рассмотрение обращений и заявлений граждан, индивидуальных предпринимателей и юридических лиц по вопросам соблюдения требований жилищного законодательства</t>
  </si>
  <si>
    <t xml:space="preserve">        Оказание услуги по начислению, перерасчету платы за наем, ведение и сопровождение базы данных муниципального жилищного фонда</t>
  </si>
  <si>
    <t xml:space="preserve">      Подпрограмма "Содержание и развитие коммунальной инфраструктуры"</t>
  </si>
  <si>
    <t xml:space="preserve">        Реализация мероприятий в сфере газоснабжения</t>
  </si>
  <si>
    <t xml:space="preserve">        Организация подготовки городского хозяйства к осенне-зимнему периоду</t>
  </si>
  <si>
    <t xml:space="preserve">        Выполнение функций заказчика по проектированию и строительству объектов коммунальной инфраструктуры</t>
  </si>
  <si>
    <t>0731000000</t>
  </si>
  <si>
    <t xml:space="preserve">          Капитальные вложения в объекты государственной (муниципальной) собственности</t>
  </si>
  <si>
    <t xml:space="preserve">        Строительство и (или) реконструкция объектов коммунальной инфраструктуры для реализации инвестиционных проектов</t>
  </si>
  <si>
    <t xml:space="preserve">      Подпрограмма "Благоустройство и охрана окружающей среды"</t>
  </si>
  <si>
    <t xml:space="preserve">        Организация сбора, вывоза бытовых отходов, содержание мест санкционированного сбора твердых бытовых отходов (контейнеры, туалет,свалки)</t>
  </si>
  <si>
    <t xml:space="preserve">        Организация благоустройства и санитарного содержания, озеленения парков, скверов, санкционированного сбора твердых бытовых отходов, содержание дорог</t>
  </si>
  <si>
    <t xml:space="preserve">        Организация содержания и благоустройства мест погребения (кладбищ)</t>
  </si>
  <si>
    <t xml:space="preserve">        Организация наружного освещения улиц</t>
  </si>
  <si>
    <t xml:space="preserve">        Содержание сетей наружного освещения</t>
  </si>
  <si>
    <t xml:space="preserve">        Проведение городских мероприятий по санитарной очистке и благоустройству территории города</t>
  </si>
  <si>
    <t xml:space="preserve">        Осуществление муниципального лесного контроля в отношении лесных участков находящихся в муниципальной собственности</t>
  </si>
  <si>
    <t>0741400000</t>
  </si>
  <si>
    <t xml:space="preserve">        Оказание ритуальных услуг</t>
  </si>
  <si>
    <t xml:space="preserve">      Подпрограмма "Развитие транспортной системы (организация транспортного обслуживания населения, развитие дорожного хозяйства)"</t>
  </si>
  <si>
    <t xml:space="preserve">        Содержание автомобильных дорог общего пользования, мостов и иных транспортных инженерных сооружений</t>
  </si>
  <si>
    <t xml:space="preserve">        Проектирование, капитальный ремонт, ремонт автомобильных дорог общего пользования муниципального значения и иных транспортных инженерных сооружений</t>
  </si>
  <si>
    <t xml:space="preserve">        Проведение мероприятий по обеспечению безопасности дорожного движения в соответствии с действующим законодательством Российской Федерации</t>
  </si>
  <si>
    <t xml:space="preserve">      Подпрограмма "Создание условий для реализации программы"</t>
  </si>
  <si>
    <t xml:space="preserve">        Обеспечение деятельности Управления (хозяйственное, материально-техническое)</t>
  </si>
  <si>
    <t xml:space="preserve">        Внедрение энергоменеджмента</t>
  </si>
  <si>
    <t xml:space="preserve">        Реализация мероприятий на объектах организаций, оказывающих услуги теплоснабжения на территории муниципального образования "Город Воткинск"</t>
  </si>
  <si>
    <t xml:space="preserve">        Реализация мероприятий на объектах электросетевых организаций, оказывающих услуги по передаче электрической энергии на территории муниципального образования "Город Воткинск"</t>
  </si>
  <si>
    <t xml:space="preserve">      Подпрограмма "Организация муниципального управления"</t>
  </si>
  <si>
    <t xml:space="preserve">        Создание условий для реализации подпрограммы "Муниципальное управление"</t>
  </si>
  <si>
    <t xml:space="preserve">        Осуществление органами местного самоуправления города Воткинска переданных отдельных полномочий</t>
  </si>
  <si>
    <t>0910800000</t>
  </si>
  <si>
    <t xml:space="preserve">      Подпрограмма "Архивное дело"</t>
  </si>
  <si>
    <t xml:space="preserve">        Содержание на осуществление отдельных государственных полномочий в области архивного дела</t>
  </si>
  <si>
    <t>0930000000</t>
  </si>
  <si>
    <t xml:space="preserve">        Содержание на осуществление отдельных государственных полномочий в области регистрации актов гражданского состояния</t>
  </si>
  <si>
    <t>0930300000</t>
  </si>
  <si>
    <t xml:space="preserve">        Патриотическое воспитание и поодготовка молодежи к военной службе</t>
  </si>
  <si>
    <t xml:space="preserve">        Содействие социализации и эффективной самореализации молодежи</t>
  </si>
  <si>
    <t xml:space="preserve">        Оказание услуг (выполнение работ) муниципальными учреждениями в сфере молодежной политики</t>
  </si>
  <si>
    <t xml:space="preserve">        Создание условий для реализации муниципальных программ</t>
  </si>
  <si>
    <t xml:space="preserve">        Федеральный проект "Современная школа"</t>
  </si>
  <si>
    <t xml:space="preserve">        Оказание финасовой поддержки СОНКО</t>
  </si>
  <si>
    <t xml:space="preserve">        Формирование у подростков и молодежи мотивации к ведению здорового образа жизни</t>
  </si>
  <si>
    <t xml:space="preserve">        Информирование населения о последствиях злоупотребления наркотическими средствами</t>
  </si>
  <si>
    <t xml:space="preserve">      Подпрограмма  "Организация бюджетного процесса в муниципальном образовании "Город Воткинск"</t>
  </si>
  <si>
    <t xml:space="preserve">        Обслуживание муниципального долга муниципального образования "Город Воткинск"</t>
  </si>
  <si>
    <t xml:space="preserve">          Обслуживание государственного (муниципального) долга</t>
  </si>
  <si>
    <t xml:space="preserve">        Реализация установленных полномочий (функций) Управления финансов Администрации города Воткинска</t>
  </si>
  <si>
    <t xml:space="preserve">        Организация и ведение бюджетного учета, составление бюджетной отчетности</t>
  </si>
  <si>
    <t xml:space="preserve">      Подрограмма "Повышение эффективности бюджетных расходов"</t>
  </si>
  <si>
    <t xml:space="preserve">        Развитие информационной системы управления финансами в муниципальном образовании "Город Воткинск"</t>
  </si>
  <si>
    <t xml:space="preserve">        Реализация мероприятий по профессиональной подготовке и повышению квалификации муниципальных служащих, работников муниципальных учреждений в сфере повышения эффективности бюджетных расходов и управления общественными финансами</t>
  </si>
  <si>
    <t xml:space="preserve">        Эффективное управление и распоряжение земельными ресурсами</t>
  </si>
  <si>
    <t xml:space="preserve">        Эффективное управление и распоряжение муниципальным имуществом</t>
  </si>
  <si>
    <t xml:space="preserve">        Содержание Управления муниципального имущества и земельных ресурсов города Воткинска</t>
  </si>
  <si>
    <t xml:space="preserve">        Вовлечение граждан, организаций в реализацию мероприятий в сфере формирования комфортной городской среды</t>
  </si>
  <si>
    <t xml:space="preserve">        Федеральный проект "Формирование комфортной городской среды"</t>
  </si>
  <si>
    <t xml:space="preserve">        Разработка и проведение мероприятий по маркетинговой и имиджевой политике города</t>
  </si>
  <si>
    <t xml:space="preserve">        Содействие формированию и продвижению конкурентоспособного туристического продукта. Содействие развитию событийного туризма</t>
  </si>
  <si>
    <t xml:space="preserve">        Создание общественных добровольных формирований по охране правопорядка</t>
  </si>
  <si>
    <t xml:space="preserve">        Профилактика правонарушений среди несовершеннолетних</t>
  </si>
  <si>
    <t xml:space="preserve">        Проведение мероприятий по популяризации национальных культур и языка, развитие местного народного творчества</t>
  </si>
  <si>
    <t xml:space="preserve">    Непрограммные направления деятельности</t>
  </si>
  <si>
    <t xml:space="preserve">       Осуществление отдельных государственных полномочий УР по организации мероприятий при осуществлении деятельности по обращению с животными без владельцев</t>
  </si>
  <si>
    <t xml:space="preserve">     Осуществление отдельных государственных полномочий УР по организации мероприятий при осуществлении деятельности по обращению с животными без владельцев</t>
  </si>
  <si>
    <t xml:space="preserve">       Строительство и реконструкция объектов социально-культурного, коммунально-бытового назначения, и других объектов городской инфраструктуры за счет средств городского бюджета и бюджета УР</t>
  </si>
  <si>
    <t xml:space="preserve"> Капитальный ремонт объектов коммунального хозяйства</t>
  </si>
  <si>
    <t xml:space="preserve">        Капитальный ремонт объектов коммунального хозяйства</t>
  </si>
  <si>
    <t xml:space="preserve">      Реализация основных общеобразовательных программ дошкольного воспитания, присмотр и уход за детьми</t>
  </si>
  <si>
    <t xml:space="preserve">      Подпрограмма "Государственная регистрация актов гражданского состояния"</t>
  </si>
  <si>
    <t>0750100000</t>
  </si>
  <si>
    <t xml:space="preserve">            Строительство и (или) реконструкция объектов транспортной инфраструктуры для реализации инвестиционных проектов</t>
  </si>
  <si>
    <t xml:space="preserve">                Капитальные вложения в объекты государственной (муниципальной) собственности</t>
  </si>
  <si>
    <t xml:space="preserve">            Информирование населения о деятельности органов местного самоуправления, правоохранительных органов, организаций и общественных объединений по профилактике и предупреждению правонарушений</t>
  </si>
  <si>
    <t xml:space="preserve">            Подпрограмма "Сохранение, использование и популяризация объектов культурного наследия"</t>
  </si>
  <si>
    <t xml:space="preserve">              Мероприятия по востановлению (ремонту, реставрации, благоустройству) воинских захоронений на территории муниципального образования "Город Воткинск"</t>
  </si>
  <si>
    <t xml:space="preserve">                Закупка товаров, работ и услуг для обеспечения государственных (муниципальных) нужд</t>
  </si>
  <si>
    <t>075R100000</t>
  </si>
  <si>
    <t xml:space="preserve">              Федеральный проект "Дорожная сеть"</t>
  </si>
  <si>
    <t xml:space="preserve">              Техническое обеспечение муниципальных музеев</t>
  </si>
  <si>
    <t xml:space="preserve">                Предоставление субсидий бюджетным, автономным учреждениям и иным некоммерческим организациям</t>
  </si>
  <si>
    <t>0330500000</t>
  </si>
  <si>
    <t>0620500000</t>
  </si>
  <si>
    <t xml:space="preserve">          Повышение уровня пожарной безопасности в жилье, занимаемом многодетными и малообеспеченными семьями, оборудование помещений противопожарными извещателями</t>
  </si>
  <si>
    <t xml:space="preserve">              Предоставление субсидий бюджетным, автономным учреждениям и иным некоммерческим организациям</t>
  </si>
  <si>
    <t>0720200000</t>
  </si>
  <si>
    <t xml:space="preserve">      Реализация мер по переселению граждан из аварийного жилищного фонда (жилых помещений в многоквартирных домах, признанных в установленном порядке аварийными и подлежащими сносу или реконструкции в связи с физическим износом в процессе их эксплуатации)</t>
  </si>
  <si>
    <t>Реализация мероприятий по благоустройству общественных территорий</t>
  </si>
  <si>
    <t xml:space="preserve">Сумма            (тыс. руб.)      на 2025 год  </t>
  </si>
  <si>
    <t xml:space="preserve">    Программа "Развитие образования и воспитание на 2020-2025 годы"</t>
  </si>
  <si>
    <t xml:space="preserve">        Реализация установленных полномочий (функций) Управлением образования Администрации города Воткинска, организация управления муниципальной программой "Развитие образования и воспитание на 2020-2025 годы"</t>
  </si>
  <si>
    <t xml:space="preserve">    Программа "Создание условий для развития физической культуры и спорта, формирование здорового образа жизни населения на 2020-2025 годы"</t>
  </si>
  <si>
    <t xml:space="preserve">    Программа "Развитие культуры на 2020-2025 годы"</t>
  </si>
  <si>
    <t xml:space="preserve">        Реализация установленных полномочий (функций) управления культуры, спорта и молодежной политики Администрации города Воткинска. Организация управления программой "Развитие культуры на 2020-2025 годы"</t>
  </si>
  <si>
    <t xml:space="preserve">    Программа "Социальная поддержка населения на 2020-2025 годы"</t>
  </si>
  <si>
    <t xml:space="preserve">    Программа "Создание условий для устойчивого экономического развития на 2020-2025 годы"</t>
  </si>
  <si>
    <t xml:space="preserve">    Программа "Развитие гражданской обороны, системы предупреждения и ликвидации последствий чрезвычайных ситуаций, реализация мер пожарной безопасности на 2020-2025 год"</t>
  </si>
  <si>
    <t xml:space="preserve">    Программа "Содержание и развитие городского хозяйства на 2020-2025 годы"</t>
  </si>
  <si>
    <t xml:space="preserve">    Программа "Энергосбережение и повышение знергетической эффективностина 2020-2025 годы"</t>
  </si>
  <si>
    <t xml:space="preserve">    Программа "Муниципальное управление на 2020-2025 годы"</t>
  </si>
  <si>
    <t xml:space="preserve">  Программа "Реализация молодежной политики на 2020-2025 годы"</t>
  </si>
  <si>
    <t xml:space="preserve">    Программа "Капитальное строительство, реконструкция и капитальный ремонт объектов муниципальной собственности на 2020-2025 годы"</t>
  </si>
  <si>
    <t xml:space="preserve">    Программа "Развитие институтов гражданского общества и поддержки социально ориентированных некомерческих организаций, осуществляющих деятельность на территории муниципального образования "Город Воткинск", на 2020-2025 годы"</t>
  </si>
  <si>
    <t xml:space="preserve">    Программа "Комплексные меры противодействия злоупотреблению наркотиками и их незаконному обороту на 2020-2025 годы"</t>
  </si>
  <si>
    <t xml:space="preserve">    Программа "Управление муниципальными финансами на 2020-2025 годы"</t>
  </si>
  <si>
    <t xml:space="preserve">    Программа "Управление муниципальным имуществом и земельными ресурсами на 2020-2025 годы"</t>
  </si>
  <si>
    <t xml:space="preserve">    Программа "Развитие туризма на 2020-2025 годы"</t>
  </si>
  <si>
    <t xml:space="preserve">    Программа "Профилактика правонарушений на 2020-2025 годы"</t>
  </si>
  <si>
    <t xml:space="preserve">    Программа "Гармонизация межнациональных отношений, профилактика терроризма и экстремизма на 2020-2025 годы"</t>
  </si>
  <si>
    <t xml:space="preserve">    Программа "Реализация молодежной политики на 2020-2025 годы"</t>
  </si>
  <si>
    <t xml:space="preserve">    Программа "Формирование современной городской среды" на территории муниципального образования "Город Воткинск" на 2018 - 2024 годы"</t>
  </si>
  <si>
    <t xml:space="preserve">        Обеспечение условий доступности приоритетных объектов и услуг в приоритетных сферах жизнедеятельности инвалидов и других маломобильных групп населения в соответствии с государственной программой Удмуртской Республики "Доступная среда"</t>
  </si>
  <si>
    <t>0420400000</t>
  </si>
  <si>
    <t xml:space="preserve">         Закупка товаров, работ и услуг для обеспечения государственных (муниципальных) нужд</t>
  </si>
  <si>
    <t xml:space="preserve">         Предоставление субсидий бюджетным, автономным учреждениям и иным некоммерческим организациям</t>
  </si>
  <si>
    <t xml:space="preserve">          Организация регулярных перевозок по регулируемым тарифам на муниципальных маршрутах</t>
  </si>
  <si>
    <t>0751500000</t>
  </si>
  <si>
    <t xml:space="preserve">        Выполнение наказов избирателей депутатам Государственного Совета Удмуртской Республики</t>
  </si>
  <si>
    <t>0741600000</t>
  </si>
  <si>
    <t>Реализация проектов инициативного бюджетирования</t>
  </si>
  <si>
    <t>Выполнение наказов избирателей депутатам Государственного Совета Удмуртской Республики</t>
  </si>
  <si>
    <t xml:space="preserve">к Решению Воткинской </t>
  </si>
  <si>
    <t>Приложение 9 к бюджету муниципального образования  «Город Воткинск» на 2023 год  и на плановый период 2024 и 2025 годов "Распределение бюджетных ассигнований по целевым статьям (муниципальным программам и непрограммным направлениям деятельности), группам (группам и подгруппам) видов расходов классификации расходов бюджета муниципального образования «Город Воткинск» на 2023 год"</t>
  </si>
  <si>
    <t>городской Думы</t>
  </si>
  <si>
    <t xml:space="preserve">от        №    </t>
  </si>
  <si>
    <t>Сумма                      (тыс. руб.)             на 2023 год   утверждено</t>
  </si>
  <si>
    <t>Сумма                      (тыс. руб.)             на 2023 год   уточнено</t>
  </si>
  <si>
    <t>Мероприятия в области сохранения,использования, популяризации и охраны объектов культурного наследия, находящихся в муниципальной собственности</t>
  </si>
  <si>
    <t>0420500000</t>
  </si>
  <si>
    <t xml:space="preserve">         Подпрограмма "Обеспечение жильем отдельных категорий граждан, стимулирование улучшения жилищных условий"</t>
  </si>
  <si>
    <t>0430000000</t>
  </si>
  <si>
    <t xml:space="preserve">       Реализация мероприятий регионального проекта "Жилье" национального проекта "Жилье и городская среда"</t>
  </si>
  <si>
    <t>0430400000</t>
  </si>
  <si>
    <t xml:space="preserve">        Капитальные вложения в объекты государственной (муниципальной) собственности</t>
  </si>
  <si>
    <t xml:space="preserve">      Федеральный проект "Дорожная сеть"</t>
  </si>
  <si>
    <t xml:space="preserve">        Закупка товаров, работ и услуг для обеспечения государственных (муниципальных) нужд</t>
  </si>
  <si>
    <t xml:space="preserve">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</si>
  <si>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        Предоставление субсидий бюджетным, автономным учреждениям и иным некоммерческим организациям</t>
  </si>
  <si>
    <t>0420600000</t>
  </si>
  <si>
    <t xml:space="preserve">       Субсидии социально ориентированным некоммерческим организациям и иным некоммерческим организациям</t>
  </si>
  <si>
    <t xml:space="preserve">       Реализация в Удмуртской Республике проектов инициативного бюджетирования, выдвигаемых лицами с инвалидностью</t>
  </si>
  <si>
    <t>0340100000</t>
  </si>
  <si>
    <t>0741200000</t>
  </si>
  <si>
    <t xml:space="preserve">          Мероприятия по охране окружающей среды</t>
  </si>
  <si>
    <t>2000000000</t>
  </si>
  <si>
    <t xml:space="preserve">      Выполнение наказов избирателей, включенных в перечень наказов избирателей на соответствующий финансовый год</t>
  </si>
  <si>
    <t>2000100000</t>
  </si>
  <si>
    <t xml:space="preserve">        Программа "Выполнение наказов избирателей депутатам Воткинской городской Думы на 2023-2025 годы"</t>
  </si>
  <si>
    <t xml:space="preserve">        Создание условий для реализации подпрограммы "Организация муниципального управления"</t>
  </si>
  <si>
    <t>Приложение 10 к бюджету муниципального образования  «Город Воткинск» на 2023 год  и на плановый период 2024 и 2025 годов "Распределение бюджетных ассигнований по целевым статьям (муниципальным программам и непрограммным направлениям деятельности), группам (группам и подгруппам) видов расходов классификации расходов бюджета муниципального образования «Город Воткинск» на плановый период 2024 и 2025 годов"</t>
  </si>
  <si>
    <t xml:space="preserve">Сумма               (тыс. руб.)            на 2024 год  утверждено       </t>
  </si>
  <si>
    <t xml:space="preserve">Сумма               (тыс. руб.)            на 2024 год уточнено        </t>
  </si>
  <si>
    <t>Приложение 9</t>
  </si>
  <si>
    <t>Приложение 5</t>
  </si>
  <si>
    <t>012ЕВ00000</t>
  </si>
  <si>
    <t>Федеральный проект "Патриотическое воспитание граждан Российской Федерации"</t>
  </si>
  <si>
    <t>0710000000</t>
  </si>
  <si>
    <t>0710300000</t>
  </si>
  <si>
    <t xml:space="preserve">    Подпрограмма "Территориальное развитие (градостроительство)"</t>
  </si>
  <si>
    <t>0800400000</t>
  </si>
  <si>
    <t xml:space="preserve">      Реализация мероприятий на объектах организаций, оказывающих услуги водоснабжения и водоотведения на территории МО "Город Воткинск"</t>
  </si>
  <si>
    <t>Подготовка  документации по планировке территорий (проекта планировки, проекта межевания)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</si>
</sst>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3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"/>
      <family val="2"/>
      <charset val="204"/>
    </font>
    <font>
      <sz val="12"/>
      <color rgb="FF000000"/>
      <name val="Arial"/>
      <family val="2"/>
      <charset val="204"/>
    </font>
    <font>
      <sz val="12"/>
      <color rgb="FF000000"/>
      <name val="Arial"/>
      <family val="2"/>
      <charset val="204"/>
    </font>
    <font>
      <u/>
      <sz val="12"/>
      <color rgb="FF000000"/>
      <name val="Arial"/>
      <family val="2"/>
      <charset val="204"/>
    </font>
    <font>
      <sz val="8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0"/>
      <color rgb="FF000000"/>
      <name val="Arial Cy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0"/>
      <color rgb="FF000000"/>
      <name val="Arial Cyr"/>
      <family val="2"/>
    </font>
  </fonts>
  <fills count="7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38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3" fillId="0" borderId="1"/>
    <xf numFmtId="0" fontId="4" fillId="0" borderId="1"/>
    <xf numFmtId="0" fontId="5" fillId="0" borderId="1">
      <alignment horizontal="center" wrapText="1"/>
    </xf>
    <xf numFmtId="0" fontId="6" fillId="0" borderId="1">
      <alignment horizontal="center"/>
    </xf>
    <xf numFmtId="0" fontId="7" fillId="0" borderId="1"/>
    <xf numFmtId="0" fontId="8" fillId="0" borderId="1"/>
    <xf numFmtId="0" fontId="1" fillId="0" borderId="1">
      <alignment horizontal="right"/>
    </xf>
    <xf numFmtId="0" fontId="1" fillId="0" borderId="2">
      <alignment horizontal="center" vertical="center" wrapText="1"/>
    </xf>
    <xf numFmtId="0" fontId="9" fillId="0" borderId="2">
      <alignment vertical="top" wrapText="1"/>
    </xf>
    <xf numFmtId="1" fontId="1" fillId="0" borderId="2">
      <alignment horizontal="center" vertical="top" shrinkToFit="1"/>
    </xf>
    <xf numFmtId="164" fontId="9" fillId="2" borderId="2">
      <alignment horizontal="right" vertical="top" shrinkToFit="1"/>
    </xf>
    <xf numFmtId="164" fontId="9" fillId="3" borderId="2">
      <alignment horizontal="right" vertical="top" shrinkToFit="1"/>
    </xf>
    <xf numFmtId="0" fontId="9" fillId="0" borderId="3">
      <alignment horizontal="right"/>
    </xf>
    <xf numFmtId="164" fontId="9" fillId="2" borderId="3">
      <alignment horizontal="right" vertical="top" shrinkToFit="1"/>
    </xf>
    <xf numFmtId="164" fontId="9" fillId="3" borderId="3">
      <alignment horizontal="right" vertical="top" shrinkToFit="1"/>
    </xf>
    <xf numFmtId="0" fontId="1" fillId="0" borderId="1">
      <alignment horizontal="left" wrapText="1"/>
    </xf>
    <xf numFmtId="0" fontId="11" fillId="0" borderId="0"/>
    <xf numFmtId="0" fontId="11" fillId="0" borderId="0"/>
    <xf numFmtId="0" fontId="11" fillId="0" borderId="0"/>
    <xf numFmtId="0" fontId="8" fillId="0" borderId="1"/>
    <xf numFmtId="0" fontId="8" fillId="0" borderId="1"/>
    <xf numFmtId="0" fontId="10" fillId="4" borderId="1"/>
    <xf numFmtId="0" fontId="10" fillId="0" borderId="1"/>
    <xf numFmtId="4" fontId="9" fillId="2" borderId="3">
      <alignment horizontal="right" vertical="top" shrinkToFit="1"/>
    </xf>
    <xf numFmtId="4" fontId="9" fillId="3" borderId="3">
      <alignment horizontal="right" vertical="top" shrinkToFit="1"/>
    </xf>
    <xf numFmtId="0" fontId="5" fillId="0" borderId="1">
      <alignment horizontal="center"/>
    </xf>
    <xf numFmtId="1" fontId="1" fillId="0" borderId="2">
      <alignment horizontal="left" vertical="top" wrapText="1" indent="2"/>
    </xf>
    <xf numFmtId="4" fontId="9" fillId="2" borderId="2">
      <alignment horizontal="right" vertical="top" shrinkToFit="1"/>
    </xf>
    <xf numFmtId="4" fontId="9" fillId="0" borderId="2">
      <alignment horizontal="right" vertical="top" shrinkToFit="1"/>
    </xf>
    <xf numFmtId="4" fontId="1" fillId="0" borderId="2">
      <alignment horizontal="right" vertical="top" shrinkToFit="1"/>
    </xf>
    <xf numFmtId="4" fontId="9" fillId="3" borderId="2">
      <alignment horizontal="right" vertical="top" shrinkToFit="1"/>
    </xf>
    <xf numFmtId="164" fontId="9" fillId="2" borderId="2">
      <alignment horizontal="right" vertical="top" shrinkToFit="1"/>
    </xf>
    <xf numFmtId="164" fontId="9" fillId="2" borderId="3">
      <alignment horizontal="right" vertical="top" shrinkToFit="1"/>
    </xf>
    <xf numFmtId="0" fontId="22" fillId="0" borderId="2">
      <alignment vertical="top" wrapText="1"/>
    </xf>
  </cellStyleXfs>
  <cellXfs count="83">
    <xf numFmtId="0" fontId="0" fillId="0" borderId="0" xfId="0"/>
    <xf numFmtId="0" fontId="13" fillId="0" borderId="0" xfId="0" applyFont="1" applyProtection="1">
      <protection locked="0"/>
    </xf>
    <xf numFmtId="0" fontId="18" fillId="0" borderId="0" xfId="0" applyFont="1" applyProtection="1">
      <protection locked="0"/>
    </xf>
    <xf numFmtId="0" fontId="13" fillId="0" borderId="0" xfId="0" applyFont="1" applyFill="1" applyProtection="1">
      <protection locked="0"/>
    </xf>
    <xf numFmtId="0" fontId="18" fillId="0" borderId="0" xfId="0" applyFont="1" applyFill="1" applyProtection="1">
      <protection locked="0"/>
    </xf>
    <xf numFmtId="0" fontId="19" fillId="0" borderId="1" xfId="0" applyFont="1" applyFill="1" applyBorder="1" applyAlignment="1">
      <alignment horizontal="right" vertical="top"/>
    </xf>
    <xf numFmtId="0" fontId="16" fillId="0" borderId="1" xfId="2" applyNumberFormat="1" applyFont="1" applyFill="1" applyAlignment="1" applyProtection="1">
      <alignment vertical="top"/>
    </xf>
    <xf numFmtId="0" fontId="16" fillId="0" borderId="1" xfId="1" applyFont="1" applyFill="1" applyAlignment="1">
      <alignment vertical="top"/>
    </xf>
    <xf numFmtId="0" fontId="16" fillId="0" borderId="2" xfId="7" applyNumberFormat="1" applyFont="1" applyFill="1" applyBorder="1" applyAlignment="1" applyProtection="1">
      <alignment vertical="top" wrapText="1"/>
    </xf>
    <xf numFmtId="1" fontId="16" fillId="0" borderId="2" xfId="8" applyNumberFormat="1" applyFont="1" applyFill="1" applyBorder="1" applyAlignment="1" applyProtection="1">
      <alignment horizontal="center" vertical="top" shrinkToFit="1"/>
    </xf>
    <xf numFmtId="0" fontId="21" fillId="0" borderId="2" xfId="7" applyNumberFormat="1" applyFont="1" applyFill="1" applyBorder="1" applyAlignment="1" applyProtection="1">
      <alignment vertical="top" wrapText="1"/>
    </xf>
    <xf numFmtId="1" fontId="21" fillId="0" borderId="2" xfId="8" applyNumberFormat="1" applyFont="1" applyFill="1" applyBorder="1" applyAlignment="1" applyProtection="1">
      <alignment horizontal="center" vertical="top" shrinkToFit="1"/>
    </xf>
    <xf numFmtId="49" fontId="16" fillId="0" borderId="2" xfId="8" applyNumberFormat="1" applyFont="1" applyFill="1" applyBorder="1" applyAlignment="1" applyProtection="1">
      <alignment horizontal="center" vertical="top" shrinkToFit="1"/>
    </xf>
    <xf numFmtId="0" fontId="13" fillId="0" borderId="0" xfId="0" applyFont="1" applyAlignment="1" applyProtection="1">
      <alignment horizontal="left" vertical="top"/>
      <protection locked="0"/>
    </xf>
    <xf numFmtId="0" fontId="18" fillId="0" borderId="0" xfId="0" applyFont="1" applyAlignment="1" applyProtection="1">
      <alignment horizontal="left" vertical="top"/>
      <protection locked="0"/>
    </xf>
    <xf numFmtId="4" fontId="12" fillId="0" borderId="1" xfId="2" applyNumberFormat="1" applyFont="1" applyFill="1" applyAlignment="1" applyProtection="1">
      <alignment horizontal="left" vertical="top"/>
    </xf>
    <xf numFmtId="4" fontId="14" fillId="0" borderId="1" xfId="5" applyNumberFormat="1" applyFont="1" applyFill="1" applyAlignment="1" applyProtection="1">
      <alignment horizontal="left" vertical="top"/>
    </xf>
    <xf numFmtId="4" fontId="16" fillId="0" borderId="1" xfId="9" applyNumberFormat="1" applyFont="1" applyFill="1" applyAlignment="1" applyProtection="1">
      <alignment horizontal="left" vertical="top"/>
    </xf>
    <xf numFmtId="4" fontId="13" fillId="0" borderId="0" xfId="0" applyNumberFormat="1" applyFont="1" applyFill="1" applyAlignment="1" applyProtection="1">
      <alignment horizontal="left" vertical="top"/>
      <protection locked="0"/>
    </xf>
    <xf numFmtId="4" fontId="17" fillId="0" borderId="1" xfId="2" applyNumberFormat="1" applyFont="1" applyFill="1" applyAlignment="1" applyProtection="1">
      <alignment horizontal="left" vertical="top"/>
    </xf>
    <xf numFmtId="0" fontId="16" fillId="0" borderId="2" xfId="7" applyNumberFormat="1" applyFont="1" applyFill="1" applyBorder="1" applyAlignment="1" applyProtection="1">
      <alignment horizontal="left" vertical="top" wrapText="1"/>
    </xf>
    <xf numFmtId="0" fontId="16" fillId="0" borderId="2" xfId="37" applyNumberFormat="1" applyFont="1" applyFill="1" applyProtection="1">
      <alignment vertical="top" wrapText="1"/>
    </xf>
    <xf numFmtId="0" fontId="21" fillId="0" borderId="8" xfId="7" applyNumberFormat="1" applyFont="1" applyFill="1" applyBorder="1" applyAlignment="1" applyProtection="1">
      <alignment vertical="top" wrapText="1"/>
    </xf>
    <xf numFmtId="0" fontId="16" fillId="0" borderId="4" xfId="0" applyFont="1" applyFill="1" applyBorder="1" applyAlignment="1">
      <alignment vertical="top" wrapText="1"/>
    </xf>
    <xf numFmtId="1" fontId="16" fillId="0" borderId="9" xfId="8" applyNumberFormat="1" applyFont="1" applyFill="1" applyBorder="1" applyAlignment="1" applyProtection="1">
      <alignment horizontal="center" vertical="top" shrinkToFit="1"/>
    </xf>
    <xf numFmtId="0" fontId="16" fillId="0" borderId="10" xfId="7" applyNumberFormat="1" applyFont="1" applyFill="1" applyBorder="1" applyAlignment="1" applyProtection="1">
      <alignment vertical="top" wrapText="1"/>
    </xf>
    <xf numFmtId="0" fontId="0" fillId="0" borderId="1" xfId="0" applyFill="1" applyBorder="1" applyAlignment="1"/>
    <xf numFmtId="0" fontId="13" fillId="0" borderId="1" xfId="0" applyFont="1" applyFill="1" applyBorder="1" applyAlignment="1"/>
    <xf numFmtId="0" fontId="21" fillId="0" borderId="10" xfId="7" applyNumberFormat="1" applyFont="1" applyFill="1" applyBorder="1" applyAlignment="1" applyProtection="1">
      <alignment vertical="top" wrapText="1"/>
    </xf>
    <xf numFmtId="1" fontId="21" fillId="0" borderId="10" xfId="8" applyNumberFormat="1" applyFont="1" applyFill="1" applyBorder="1" applyAlignment="1" applyProtection="1">
      <alignment horizontal="center" vertical="top" shrinkToFit="1"/>
    </xf>
    <xf numFmtId="0" fontId="20" fillId="0" borderId="4" xfId="11" applyNumberFormat="1" applyFont="1" applyFill="1" applyBorder="1" applyProtection="1">
      <alignment horizontal="center" vertical="center" wrapText="1"/>
    </xf>
    <xf numFmtId="0" fontId="12" fillId="0" borderId="2" xfId="7" applyNumberFormat="1" applyFont="1" applyBorder="1" applyAlignment="1" applyProtection="1">
      <alignment vertical="top" wrapText="1"/>
    </xf>
    <xf numFmtId="1" fontId="12" fillId="0" borderId="2" xfId="8" applyNumberFormat="1" applyFont="1" applyBorder="1" applyAlignment="1" applyProtection="1">
      <alignment horizontal="center" vertical="top" shrinkToFit="1"/>
    </xf>
    <xf numFmtId="164" fontId="21" fillId="5" borderId="2" xfId="35" applyNumberFormat="1" applyFont="1" applyFill="1" applyProtection="1">
      <alignment horizontal="right" vertical="top" shrinkToFit="1"/>
    </xf>
    <xf numFmtId="164" fontId="16" fillId="5" borderId="2" xfId="35" applyNumberFormat="1" applyFont="1" applyFill="1" applyProtection="1">
      <alignment horizontal="right" vertical="top" shrinkToFit="1"/>
    </xf>
    <xf numFmtId="0" fontId="16" fillId="0" borderId="2" xfId="7" applyNumberFormat="1" applyFont="1" applyBorder="1" applyAlignment="1" applyProtection="1">
      <alignment vertical="top" wrapText="1"/>
    </xf>
    <xf numFmtId="1" fontId="16" fillId="0" borderId="2" xfId="8" applyNumberFormat="1" applyFont="1" applyBorder="1" applyAlignment="1" applyProtection="1">
      <alignment horizontal="center" vertical="top" shrinkToFit="1"/>
    </xf>
    <xf numFmtId="0" fontId="21" fillId="0" borderId="2" xfId="7" applyNumberFormat="1" applyFont="1" applyBorder="1" applyAlignment="1" applyProtection="1">
      <alignment vertical="top" wrapText="1"/>
    </xf>
    <xf numFmtId="1" fontId="21" fillId="0" borderId="2" xfId="8" applyNumberFormat="1" applyFont="1" applyBorder="1" applyAlignment="1" applyProtection="1">
      <alignment horizontal="center" vertical="top" shrinkToFit="1"/>
    </xf>
    <xf numFmtId="164" fontId="21" fillId="6" borderId="2" xfId="35" applyNumberFormat="1" applyFont="1" applyFill="1" applyProtection="1">
      <alignment horizontal="right" vertical="top" shrinkToFit="1"/>
    </xf>
    <xf numFmtId="164" fontId="16" fillId="6" borderId="2" xfId="35" applyNumberFormat="1" applyFont="1" applyFill="1" applyProtection="1">
      <alignment horizontal="right" vertical="top" shrinkToFit="1"/>
    </xf>
    <xf numFmtId="164" fontId="16" fillId="6" borderId="8" xfId="35" applyNumberFormat="1" applyFont="1" applyFill="1" applyBorder="1" applyProtection="1">
      <alignment horizontal="right" vertical="top" shrinkToFit="1"/>
    </xf>
    <xf numFmtId="164" fontId="21" fillId="6" borderId="4" xfId="36" applyNumberFormat="1" applyFont="1" applyFill="1" applyBorder="1" applyProtection="1">
      <alignment horizontal="right" vertical="top" shrinkToFit="1"/>
    </xf>
    <xf numFmtId="164" fontId="21" fillId="5" borderId="10" xfId="35" applyNumberFormat="1" applyFont="1" applyFill="1" applyBorder="1" applyProtection="1">
      <alignment horizontal="right" vertical="top" shrinkToFit="1"/>
    </xf>
    <xf numFmtId="164" fontId="16" fillId="5" borderId="8" xfId="35" applyNumberFormat="1" applyFont="1" applyFill="1" applyBorder="1" applyProtection="1">
      <alignment horizontal="right" vertical="top" shrinkToFit="1"/>
    </xf>
    <xf numFmtId="164" fontId="21" fillId="5" borderId="4" xfId="36" applyNumberFormat="1" applyFont="1" applyFill="1" applyBorder="1" applyProtection="1">
      <alignment horizontal="right" vertical="top" shrinkToFit="1"/>
    </xf>
    <xf numFmtId="0" fontId="16" fillId="6" borderId="1" xfId="2" applyNumberFormat="1" applyFont="1" applyFill="1" applyAlignment="1" applyProtection="1">
      <alignment vertical="top"/>
    </xf>
    <xf numFmtId="0" fontId="16" fillId="6" borderId="1" xfId="1" applyFont="1" applyFill="1" applyAlignment="1">
      <alignment vertical="top"/>
    </xf>
    <xf numFmtId="0" fontId="20" fillId="6" borderId="2" xfId="11" applyNumberFormat="1" applyFont="1" applyFill="1" applyProtection="1">
      <alignment horizontal="center" vertical="center" wrapText="1"/>
    </xf>
    <xf numFmtId="0" fontId="21" fillId="6" borderId="2" xfId="7" applyNumberFormat="1" applyFont="1" applyFill="1" applyBorder="1" applyAlignment="1" applyProtection="1">
      <alignment vertical="top" wrapText="1"/>
    </xf>
    <xf numFmtId="1" fontId="21" fillId="6" borderId="2" xfId="8" applyNumberFormat="1" applyFont="1" applyFill="1" applyBorder="1" applyAlignment="1" applyProtection="1">
      <alignment horizontal="center" vertical="top" shrinkToFit="1"/>
    </xf>
    <xf numFmtId="0" fontId="16" fillId="6" borderId="2" xfId="7" applyNumberFormat="1" applyFont="1" applyFill="1" applyBorder="1" applyAlignment="1" applyProtection="1">
      <alignment vertical="top" wrapText="1"/>
    </xf>
    <xf numFmtId="1" fontId="16" fillId="6" borderId="2" xfId="8" applyNumberFormat="1" applyFont="1" applyFill="1" applyBorder="1" applyAlignment="1" applyProtection="1">
      <alignment horizontal="center" vertical="top" shrinkToFit="1"/>
    </xf>
    <xf numFmtId="0" fontId="16" fillId="6" borderId="2" xfId="37" applyNumberFormat="1" applyFont="1" applyFill="1" applyProtection="1">
      <alignment vertical="top" wrapText="1"/>
    </xf>
    <xf numFmtId="49" fontId="16" fillId="6" borderId="2" xfId="8" applyNumberFormat="1" applyFont="1" applyFill="1" applyBorder="1" applyAlignment="1" applyProtection="1">
      <alignment horizontal="center" vertical="top" shrinkToFit="1"/>
    </xf>
    <xf numFmtId="0" fontId="21" fillId="6" borderId="8" xfId="7" applyNumberFormat="1" applyFont="1" applyFill="1" applyBorder="1" applyAlignment="1" applyProtection="1">
      <alignment vertical="top" wrapText="1"/>
    </xf>
    <xf numFmtId="0" fontId="16" fillId="6" borderId="4" xfId="0" applyFont="1" applyFill="1" applyBorder="1" applyAlignment="1">
      <alignment vertical="top" wrapText="1"/>
    </xf>
    <xf numFmtId="1" fontId="16" fillId="6" borderId="9" xfId="8" applyNumberFormat="1" applyFont="1" applyFill="1" applyBorder="1" applyAlignment="1" applyProtection="1">
      <alignment horizontal="center" vertical="top" shrinkToFit="1"/>
    </xf>
    <xf numFmtId="0" fontId="16" fillId="6" borderId="10" xfId="7" applyNumberFormat="1" applyFont="1" applyFill="1" applyBorder="1" applyAlignment="1" applyProtection="1">
      <alignment vertical="top" wrapText="1"/>
    </xf>
    <xf numFmtId="0" fontId="16" fillId="6" borderId="8" xfId="7" applyNumberFormat="1" applyFont="1" applyFill="1" applyBorder="1" applyAlignment="1" applyProtection="1">
      <alignment vertical="top" wrapText="1"/>
    </xf>
    <xf numFmtId="1" fontId="16" fillId="6" borderId="8" xfId="8" applyNumberFormat="1" applyFont="1" applyFill="1" applyBorder="1" applyAlignment="1" applyProtection="1">
      <alignment horizontal="center" vertical="top" shrinkToFit="1"/>
    </xf>
    <xf numFmtId="164" fontId="21" fillId="0" borderId="2" xfId="35" applyNumberFormat="1" applyFont="1" applyFill="1" applyProtection="1">
      <alignment horizontal="right" vertical="top" shrinkToFit="1"/>
    </xf>
    <xf numFmtId="164" fontId="16" fillId="0" borderId="2" xfId="35" applyNumberFormat="1" applyFont="1" applyFill="1" applyProtection="1">
      <alignment horizontal="right" vertical="top" shrinkToFit="1"/>
    </xf>
    <xf numFmtId="164" fontId="16" fillId="0" borderId="8" xfId="35" applyNumberFormat="1" applyFont="1" applyFill="1" applyBorder="1" applyProtection="1">
      <alignment horizontal="right" vertical="top" shrinkToFit="1"/>
    </xf>
    <xf numFmtId="164" fontId="21" fillId="0" borderId="4" xfId="36" applyNumberFormat="1" applyFont="1" applyFill="1" applyBorder="1" applyProtection="1">
      <alignment horizontal="right" vertical="top" shrinkToFit="1"/>
    </xf>
    <xf numFmtId="0" fontId="18" fillId="0" borderId="0" xfId="0" applyFont="1" applyFill="1" applyAlignment="1" applyProtection="1">
      <alignment horizontal="left" vertical="top"/>
      <protection locked="0"/>
    </xf>
    <xf numFmtId="0" fontId="13" fillId="0" borderId="0" xfId="0" applyFont="1" applyFill="1" applyAlignment="1" applyProtection="1">
      <alignment horizontal="left" vertical="top"/>
      <protection locked="0"/>
    </xf>
    <xf numFmtId="0" fontId="13" fillId="0" borderId="0" xfId="0" applyFont="1" applyFill="1" applyAlignment="1" applyProtection="1">
      <alignment vertical="top"/>
      <protection locked="0"/>
    </xf>
    <xf numFmtId="49" fontId="21" fillId="0" borderId="2" xfId="8" applyNumberFormat="1" applyFont="1" applyFill="1" applyBorder="1" applyAlignment="1" applyProtection="1">
      <alignment horizontal="center" vertical="top" shrinkToFit="1"/>
    </xf>
    <xf numFmtId="0" fontId="17" fillId="0" borderId="2" xfId="7" applyNumberFormat="1" applyFont="1" applyBorder="1" applyAlignment="1" applyProtection="1">
      <alignment vertical="top" wrapText="1"/>
    </xf>
    <xf numFmtId="164" fontId="21" fillId="0" borderId="10" xfId="35" applyNumberFormat="1" applyFont="1" applyFill="1" applyBorder="1" applyProtection="1">
      <alignment horizontal="right" vertical="top" shrinkToFit="1"/>
    </xf>
    <xf numFmtId="0" fontId="21" fillId="0" borderId="5" xfId="16" applyNumberFormat="1" applyFont="1" applyFill="1" applyBorder="1" applyAlignment="1" applyProtection="1">
      <alignment horizontal="left" vertical="top"/>
    </xf>
    <xf numFmtId="0" fontId="21" fillId="0" borderId="6" xfId="16" applyFont="1" applyFill="1" applyBorder="1" applyAlignment="1">
      <alignment horizontal="left" vertical="top"/>
    </xf>
    <xf numFmtId="0" fontId="21" fillId="0" borderId="7" xfId="16" applyFont="1" applyFill="1" applyBorder="1" applyAlignment="1">
      <alignment horizontal="left" vertical="top"/>
    </xf>
    <xf numFmtId="0" fontId="19" fillId="0" borderId="1" xfId="0" applyFont="1" applyFill="1" applyBorder="1" applyAlignment="1">
      <alignment horizontal="right" vertical="top"/>
    </xf>
    <xf numFmtId="0" fontId="19" fillId="0" borderId="1" xfId="0" applyFont="1" applyFill="1" applyBorder="1" applyAlignment="1">
      <alignment horizontal="left" vertical="top" wrapText="1"/>
    </xf>
    <xf numFmtId="0" fontId="21" fillId="6" borderId="4" xfId="16" applyNumberFormat="1" applyFont="1" applyFill="1" applyBorder="1" applyAlignment="1" applyProtection="1">
      <alignment horizontal="left" vertical="top"/>
    </xf>
    <xf numFmtId="0" fontId="21" fillId="6" borderId="4" xfId="16" applyFont="1" applyFill="1" applyBorder="1" applyAlignment="1">
      <alignment horizontal="left" vertical="top"/>
    </xf>
    <xf numFmtId="0" fontId="16" fillId="6" borderId="1" xfId="7" applyNumberFormat="1" applyFont="1" applyFill="1" applyAlignment="1" applyProtection="1">
      <alignment horizontal="left" vertical="top" wrapText="1"/>
    </xf>
    <xf numFmtId="0" fontId="12" fillId="6" borderId="1" xfId="10" applyNumberFormat="1" applyFont="1" applyFill="1" applyProtection="1">
      <alignment horizontal="right"/>
    </xf>
    <xf numFmtId="0" fontId="12" fillId="6" borderId="1" xfId="10" applyFont="1" applyFill="1">
      <alignment horizontal="right"/>
    </xf>
    <xf numFmtId="0" fontId="19" fillId="6" borderId="1" xfId="0" applyFont="1" applyFill="1" applyBorder="1" applyAlignment="1">
      <alignment horizontal="right" vertical="top"/>
    </xf>
    <xf numFmtId="0" fontId="15" fillId="6" borderId="1" xfId="7" applyNumberFormat="1" applyFont="1" applyFill="1" applyAlignment="1" applyProtection="1">
      <alignment horizontal="center"/>
    </xf>
  </cellXfs>
  <cellStyles count="38">
    <cellStyle name="br" xfId="22"/>
    <cellStyle name="col" xfId="21"/>
    <cellStyle name="st24" xfId="36"/>
    <cellStyle name="st26" xfId="35"/>
    <cellStyle name="st29" xfId="6"/>
    <cellStyle name="st30" xfId="17"/>
    <cellStyle name="st31" xfId="18"/>
    <cellStyle name="st32" xfId="14"/>
    <cellStyle name="st33" xfId="15"/>
    <cellStyle name="style0" xfId="23"/>
    <cellStyle name="td" xfId="24"/>
    <cellStyle name="tr" xfId="20"/>
    <cellStyle name="xl21" xfId="25"/>
    <cellStyle name="xl22" xfId="11"/>
    <cellStyle name="xl23" xfId="2"/>
    <cellStyle name="xl24" xfId="9"/>
    <cellStyle name="xl25" xfId="26"/>
    <cellStyle name="xl26" xfId="1"/>
    <cellStyle name="xl27" xfId="16"/>
    <cellStyle name="xl28" xfId="27"/>
    <cellStyle name="xl29" xfId="28"/>
    <cellStyle name="xl30" xfId="3"/>
    <cellStyle name="xl31" xfId="29"/>
    <cellStyle name="xl32" xfId="7"/>
    <cellStyle name="xl32 2" xfId="37"/>
    <cellStyle name="xl33" xfId="4"/>
    <cellStyle name="xl34" xfId="8"/>
    <cellStyle name="xl35" xfId="5"/>
    <cellStyle name="xl36" xfId="10"/>
    <cellStyle name="xl37" xfId="19"/>
    <cellStyle name="xl38" xfId="12"/>
    <cellStyle name="xl39" xfId="30"/>
    <cellStyle name="xl40" xfId="13"/>
    <cellStyle name="xl41" xfId="31"/>
    <cellStyle name="xl42" xfId="32"/>
    <cellStyle name="xl43" xfId="33"/>
    <cellStyle name="xl44" xfId="34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33"/>
  <sheetViews>
    <sheetView showGridLines="0" tabSelected="1" topLeftCell="A297" zoomScaleSheetLayoutView="100" workbookViewId="0">
      <selection activeCell="A6" sqref="A6:E333"/>
    </sheetView>
  </sheetViews>
  <sheetFormatPr defaultColWidth="8.88671875" defaultRowHeight="13.8" outlineLevelRow="3" x14ac:dyDescent="0.25"/>
  <cols>
    <col min="1" max="1" width="55.88671875" style="3" customWidth="1"/>
    <col min="2" max="2" width="12.44140625" style="3" customWidth="1"/>
    <col min="3" max="3" width="6.33203125" style="3" customWidth="1"/>
    <col min="4" max="4" width="13.5546875" style="3" customWidth="1"/>
    <col min="5" max="5" width="12.88671875" style="18" customWidth="1"/>
    <col min="6" max="6" width="20.6640625" style="67" hidden="1" customWidth="1"/>
    <col min="7" max="16384" width="8.88671875" style="3"/>
  </cols>
  <sheetData>
    <row r="1" spans="1:6" x14ac:dyDescent="0.25">
      <c r="A1" s="6"/>
      <c r="B1" s="7"/>
      <c r="C1" s="74" t="s">
        <v>366</v>
      </c>
      <c r="D1" s="74"/>
      <c r="E1" s="74"/>
    </row>
    <row r="2" spans="1:6" ht="15.75" customHeight="1" x14ac:dyDescent="0.25">
      <c r="A2" s="74" t="s">
        <v>334</v>
      </c>
      <c r="B2" s="74"/>
      <c r="C2" s="74"/>
      <c r="D2" s="74"/>
      <c r="E2" s="74"/>
    </row>
    <row r="3" spans="1:6" ht="15.75" customHeight="1" x14ac:dyDescent="0.25">
      <c r="A3" s="74" t="s">
        <v>336</v>
      </c>
      <c r="B3" s="74"/>
      <c r="C3" s="74"/>
      <c r="D3" s="74"/>
      <c r="E3" s="74"/>
    </row>
    <row r="4" spans="1:6" ht="15.75" customHeight="1" x14ac:dyDescent="0.25">
      <c r="A4" s="74" t="s">
        <v>337</v>
      </c>
      <c r="B4" s="74"/>
      <c r="C4" s="74"/>
      <c r="D4" s="74"/>
      <c r="E4" s="74"/>
    </row>
    <row r="5" spans="1:6" ht="15.6" x14ac:dyDescent="0.25">
      <c r="A5" s="5"/>
      <c r="B5" s="5"/>
      <c r="C5" s="5"/>
      <c r="D5" s="5"/>
      <c r="E5" s="16"/>
    </row>
    <row r="6" spans="1:6" ht="70.2" customHeight="1" x14ac:dyDescent="0.25">
      <c r="A6" s="75" t="s">
        <v>335</v>
      </c>
      <c r="B6" s="75"/>
      <c r="C6" s="75"/>
      <c r="D6" s="75"/>
      <c r="E6" s="75"/>
    </row>
    <row r="7" spans="1:6" ht="28.95" hidden="1" customHeight="1" x14ac:dyDescent="0.3">
      <c r="A7" s="26"/>
      <c r="B7" s="26"/>
      <c r="C7" s="26"/>
      <c r="D7" s="27"/>
      <c r="E7" s="15"/>
    </row>
    <row r="8" spans="1:6" ht="49.5" customHeight="1" x14ac:dyDescent="0.25">
      <c r="A8" s="30" t="s">
        <v>121</v>
      </c>
      <c r="B8" s="30" t="s">
        <v>122</v>
      </c>
      <c r="C8" s="30" t="s">
        <v>123</v>
      </c>
      <c r="D8" s="30" t="s">
        <v>338</v>
      </c>
      <c r="E8" s="30" t="s">
        <v>339</v>
      </c>
    </row>
    <row r="9" spans="1:6" s="4" customFormat="1" ht="27.6" x14ac:dyDescent="0.25">
      <c r="A9" s="28" t="s">
        <v>302</v>
      </c>
      <c r="B9" s="29" t="s">
        <v>0</v>
      </c>
      <c r="C9" s="29"/>
      <c r="D9" s="43">
        <f>D10+D16+D23+D29+D38+D41</f>
        <v>1700696.7</v>
      </c>
      <c r="E9" s="70">
        <f>E10+E16+E23+E29+E38+E41</f>
        <v>1774189</v>
      </c>
      <c r="F9" s="65"/>
    </row>
    <row r="10" spans="1:6" s="4" customFormat="1" x14ac:dyDescent="0.25">
      <c r="A10" s="10" t="s">
        <v>146</v>
      </c>
      <c r="B10" s="11" t="s">
        <v>1</v>
      </c>
      <c r="C10" s="11"/>
      <c r="D10" s="33">
        <f>D11+D14</f>
        <v>780606.3</v>
      </c>
      <c r="E10" s="61">
        <f>E11+E14</f>
        <v>805154.2</v>
      </c>
      <c r="F10" s="65"/>
    </row>
    <row r="11" spans="1:6" s="4" customFormat="1" ht="33" customHeight="1" outlineLevel="1" x14ac:dyDescent="0.25">
      <c r="A11" s="8" t="s">
        <v>281</v>
      </c>
      <c r="B11" s="9" t="s">
        <v>2</v>
      </c>
      <c r="C11" s="9"/>
      <c r="D11" s="34">
        <f>D12+D13</f>
        <v>777453.4</v>
      </c>
      <c r="E11" s="62">
        <f>E12+E13</f>
        <v>800969.7</v>
      </c>
      <c r="F11" s="65"/>
    </row>
    <row r="12" spans="1:6" ht="27.6" outlineLevel="2" x14ac:dyDescent="0.25">
      <c r="A12" s="8" t="s">
        <v>147</v>
      </c>
      <c r="B12" s="9" t="s">
        <v>2</v>
      </c>
      <c r="C12" s="9" t="s">
        <v>8</v>
      </c>
      <c r="D12" s="34">
        <v>0</v>
      </c>
      <c r="E12" s="62">
        <v>14.1</v>
      </c>
      <c r="F12" s="66"/>
    </row>
    <row r="13" spans="1:6" ht="33" customHeight="1" outlineLevel="3" x14ac:dyDescent="0.25">
      <c r="A13" s="8" t="s">
        <v>148</v>
      </c>
      <c r="B13" s="9" t="s">
        <v>2</v>
      </c>
      <c r="C13" s="9" t="s">
        <v>3</v>
      </c>
      <c r="D13" s="34">
        <v>777453.4</v>
      </c>
      <c r="E13" s="62">
        <v>800955.6</v>
      </c>
      <c r="F13" s="66"/>
    </row>
    <row r="14" spans="1:6" ht="27.6" outlineLevel="2" x14ac:dyDescent="0.25">
      <c r="A14" s="8" t="s">
        <v>149</v>
      </c>
      <c r="B14" s="9" t="s">
        <v>4</v>
      </c>
      <c r="C14" s="9"/>
      <c r="D14" s="34">
        <f>D15</f>
        <v>3152.9</v>
      </c>
      <c r="E14" s="62">
        <f>E15</f>
        <v>4184.5</v>
      </c>
      <c r="F14" s="66"/>
    </row>
    <row r="15" spans="1:6" s="4" customFormat="1" ht="27.6" outlineLevel="3" x14ac:dyDescent="0.25">
      <c r="A15" s="8" t="s">
        <v>148</v>
      </c>
      <c r="B15" s="9" t="s">
        <v>4</v>
      </c>
      <c r="C15" s="9" t="s">
        <v>3</v>
      </c>
      <c r="D15" s="34">
        <v>3152.9</v>
      </c>
      <c r="E15" s="62">
        <v>4184.5</v>
      </c>
      <c r="F15" s="65"/>
    </row>
    <row r="16" spans="1:6" s="4" customFormat="1" outlineLevel="1" x14ac:dyDescent="0.25">
      <c r="A16" s="10" t="s">
        <v>150</v>
      </c>
      <c r="B16" s="11" t="s">
        <v>5</v>
      </c>
      <c r="C16" s="11"/>
      <c r="D16" s="33">
        <f>D17</f>
        <v>618773.29999999993</v>
      </c>
      <c r="E16" s="61">
        <f>E17+E21</f>
        <v>645872.19999999995</v>
      </c>
      <c r="F16" s="65"/>
    </row>
    <row r="17" spans="1:6" s="4" customFormat="1" ht="41.4" outlineLevel="2" x14ac:dyDescent="0.25">
      <c r="A17" s="8" t="s">
        <v>151</v>
      </c>
      <c r="B17" s="9" t="s">
        <v>6</v>
      </c>
      <c r="C17" s="9"/>
      <c r="D17" s="34">
        <f>D18+D20+D19</f>
        <v>618773.29999999993</v>
      </c>
      <c r="E17" s="62">
        <f>E18+E20+E19</f>
        <v>644240.1</v>
      </c>
      <c r="F17" s="65"/>
    </row>
    <row r="18" spans="1:6" ht="27.6" hidden="1" outlineLevel="3" x14ac:dyDescent="0.25">
      <c r="A18" s="8" t="s">
        <v>147</v>
      </c>
      <c r="B18" s="9" t="s">
        <v>6</v>
      </c>
      <c r="C18" s="9" t="s">
        <v>8</v>
      </c>
      <c r="D18" s="34">
        <v>3905.5</v>
      </c>
      <c r="E18" s="62">
        <v>3905.5</v>
      </c>
      <c r="F18" s="66"/>
    </row>
    <row r="19" spans="1:6" ht="27.6" hidden="1" outlineLevel="3" x14ac:dyDescent="0.25">
      <c r="A19" s="8" t="s">
        <v>219</v>
      </c>
      <c r="B19" s="9" t="s">
        <v>6</v>
      </c>
      <c r="C19" s="9">
        <v>400</v>
      </c>
      <c r="D19" s="34">
        <v>9226.2000000000007</v>
      </c>
      <c r="E19" s="62">
        <v>9226.2000000000007</v>
      </c>
      <c r="F19" s="66"/>
    </row>
    <row r="20" spans="1:6" ht="34.5" customHeight="1" outlineLevel="2" collapsed="1" x14ac:dyDescent="0.25">
      <c r="A20" s="8" t="s">
        <v>148</v>
      </c>
      <c r="B20" s="9" t="s">
        <v>6</v>
      </c>
      <c r="C20" s="9" t="s">
        <v>3</v>
      </c>
      <c r="D20" s="34">
        <v>605641.6</v>
      </c>
      <c r="E20" s="62">
        <v>631108.4</v>
      </c>
      <c r="F20" s="66"/>
    </row>
    <row r="21" spans="1:6" ht="27.6" outlineLevel="2" x14ac:dyDescent="0.25">
      <c r="A21" s="8" t="s">
        <v>368</v>
      </c>
      <c r="B21" s="12" t="s">
        <v>367</v>
      </c>
      <c r="C21" s="9"/>
      <c r="D21" s="34">
        <f>D22</f>
        <v>0</v>
      </c>
      <c r="E21" s="62">
        <f>E22</f>
        <v>1632.1</v>
      </c>
      <c r="F21" s="66"/>
    </row>
    <row r="22" spans="1:6" ht="27.6" outlineLevel="2" x14ac:dyDescent="0.25">
      <c r="A22" s="8" t="s">
        <v>148</v>
      </c>
      <c r="B22" s="12" t="s">
        <v>367</v>
      </c>
      <c r="C22" s="9">
        <v>600</v>
      </c>
      <c r="D22" s="34">
        <v>0</v>
      </c>
      <c r="E22" s="62">
        <v>1632.1</v>
      </c>
      <c r="F22" s="66"/>
    </row>
    <row r="23" spans="1:6" s="4" customFormat="1" ht="27.6" outlineLevel="3" x14ac:dyDescent="0.25">
      <c r="A23" s="10" t="s">
        <v>152</v>
      </c>
      <c r="B23" s="11" t="s">
        <v>10</v>
      </c>
      <c r="C23" s="11"/>
      <c r="D23" s="33">
        <f>D24+D26</f>
        <v>153180.4</v>
      </c>
      <c r="E23" s="61">
        <f>E24+E26</f>
        <v>171419.6</v>
      </c>
      <c r="F23" s="65"/>
    </row>
    <row r="24" spans="1:6" ht="35.25" customHeight="1" outlineLevel="3" x14ac:dyDescent="0.25">
      <c r="A24" s="8" t="s">
        <v>153</v>
      </c>
      <c r="B24" s="9" t="s">
        <v>11</v>
      </c>
      <c r="C24" s="9"/>
      <c r="D24" s="34">
        <f>D25</f>
        <v>142180.4</v>
      </c>
      <c r="E24" s="62">
        <f>E25</f>
        <v>158919.6</v>
      </c>
      <c r="F24" s="66"/>
    </row>
    <row r="25" spans="1:6" ht="33" customHeight="1" outlineLevel="3" x14ac:dyDescent="0.25">
      <c r="A25" s="8" t="s">
        <v>148</v>
      </c>
      <c r="B25" s="9" t="s">
        <v>11</v>
      </c>
      <c r="C25" s="9" t="s">
        <v>3</v>
      </c>
      <c r="D25" s="34">
        <v>142180.4</v>
      </c>
      <c r="E25" s="62">
        <v>158919.6</v>
      </c>
      <c r="F25" s="66"/>
    </row>
    <row r="26" spans="1:6" ht="27.6" outlineLevel="2" x14ac:dyDescent="0.25">
      <c r="A26" s="8" t="s">
        <v>154</v>
      </c>
      <c r="B26" s="9" t="s">
        <v>12</v>
      </c>
      <c r="C26" s="9"/>
      <c r="D26" s="34">
        <f>D28</f>
        <v>11000</v>
      </c>
      <c r="E26" s="62">
        <f>E28+E27</f>
        <v>12500</v>
      </c>
      <c r="F26" s="66"/>
    </row>
    <row r="27" spans="1:6" ht="27.6" hidden="1" outlineLevel="2" x14ac:dyDescent="0.25">
      <c r="A27" s="8" t="s">
        <v>147</v>
      </c>
      <c r="B27" s="9" t="s">
        <v>12</v>
      </c>
      <c r="C27" s="9">
        <v>200</v>
      </c>
      <c r="D27" s="34">
        <v>0</v>
      </c>
      <c r="E27" s="62">
        <v>0</v>
      </c>
      <c r="F27" s="66"/>
    </row>
    <row r="28" spans="1:6" ht="27.6" outlineLevel="3" x14ac:dyDescent="0.25">
      <c r="A28" s="8" t="s">
        <v>148</v>
      </c>
      <c r="B28" s="9" t="s">
        <v>12</v>
      </c>
      <c r="C28" s="9" t="s">
        <v>3</v>
      </c>
      <c r="D28" s="34">
        <v>11000</v>
      </c>
      <c r="E28" s="62">
        <v>12500</v>
      </c>
      <c r="F28" s="66"/>
    </row>
    <row r="29" spans="1:6" s="4" customFormat="1" ht="27.6" outlineLevel="3" x14ac:dyDescent="0.25">
      <c r="A29" s="10" t="s">
        <v>155</v>
      </c>
      <c r="B29" s="11" t="s">
        <v>13</v>
      </c>
      <c r="C29" s="11"/>
      <c r="D29" s="33">
        <f>D30+D33</f>
        <v>32948</v>
      </c>
      <c r="E29" s="61">
        <f>E30+E33</f>
        <v>36628.799999999996</v>
      </c>
      <c r="F29" s="65"/>
    </row>
    <row r="30" spans="1:6" s="4" customFormat="1" ht="69" outlineLevel="3" x14ac:dyDescent="0.25">
      <c r="A30" s="8" t="s">
        <v>303</v>
      </c>
      <c r="B30" s="9" t="s">
        <v>14</v>
      </c>
      <c r="C30" s="9"/>
      <c r="D30" s="34">
        <f>D31+D32</f>
        <v>4693</v>
      </c>
      <c r="E30" s="62">
        <f>E31+E32</f>
        <v>4814.7</v>
      </c>
      <c r="F30" s="65"/>
    </row>
    <row r="31" spans="1:6" s="4" customFormat="1" ht="55.2" outlineLevel="1" x14ac:dyDescent="0.25">
      <c r="A31" s="8" t="s">
        <v>156</v>
      </c>
      <c r="B31" s="9" t="s">
        <v>14</v>
      </c>
      <c r="C31" s="9" t="s">
        <v>7</v>
      </c>
      <c r="D31" s="34">
        <v>4553</v>
      </c>
      <c r="E31" s="62">
        <v>4710.7</v>
      </c>
      <c r="F31" s="65"/>
    </row>
    <row r="32" spans="1:6" ht="27.6" outlineLevel="2" x14ac:dyDescent="0.25">
      <c r="A32" s="8" t="s">
        <v>147</v>
      </c>
      <c r="B32" s="9" t="s">
        <v>14</v>
      </c>
      <c r="C32" s="9" t="s">
        <v>8</v>
      </c>
      <c r="D32" s="34">
        <v>140</v>
      </c>
      <c r="E32" s="62">
        <v>104</v>
      </c>
      <c r="F32" s="66"/>
    </row>
    <row r="33" spans="1:6" ht="33.75" customHeight="1" outlineLevel="3" x14ac:dyDescent="0.25">
      <c r="A33" s="8" t="s">
        <v>157</v>
      </c>
      <c r="B33" s="9" t="s">
        <v>15</v>
      </c>
      <c r="C33" s="9"/>
      <c r="D33" s="34">
        <f>D34+D35+D36+D37</f>
        <v>28254.999999999996</v>
      </c>
      <c r="E33" s="62">
        <f>E34+E35+E36+E37</f>
        <v>31814.1</v>
      </c>
      <c r="F33" s="66"/>
    </row>
    <row r="34" spans="1:6" ht="64.5" customHeight="1" outlineLevel="2" x14ac:dyDescent="0.25">
      <c r="A34" s="8" t="s">
        <v>156</v>
      </c>
      <c r="B34" s="9" t="s">
        <v>15</v>
      </c>
      <c r="C34" s="9" t="s">
        <v>7</v>
      </c>
      <c r="D34" s="34">
        <v>20648.8</v>
      </c>
      <c r="E34" s="62">
        <v>23923.8</v>
      </c>
      <c r="F34" s="66"/>
    </row>
    <row r="35" spans="1:6" s="4" customFormat="1" ht="27.6" outlineLevel="3" x14ac:dyDescent="0.25">
      <c r="A35" s="8" t="s">
        <v>147</v>
      </c>
      <c r="B35" s="9" t="s">
        <v>15</v>
      </c>
      <c r="C35" s="9" t="s">
        <v>8</v>
      </c>
      <c r="D35" s="34">
        <v>1434.3</v>
      </c>
      <c r="E35" s="62">
        <v>1437.4</v>
      </c>
      <c r="F35" s="65"/>
    </row>
    <row r="36" spans="1:6" s="4" customFormat="1" ht="33" customHeight="1" outlineLevel="1" x14ac:dyDescent="0.25">
      <c r="A36" s="8" t="s">
        <v>148</v>
      </c>
      <c r="B36" s="9" t="s">
        <v>15</v>
      </c>
      <c r="C36" s="9" t="s">
        <v>3</v>
      </c>
      <c r="D36" s="34">
        <v>6146.1</v>
      </c>
      <c r="E36" s="62">
        <v>6424.4</v>
      </c>
      <c r="F36" s="65"/>
    </row>
    <row r="37" spans="1:6" outlineLevel="2" x14ac:dyDescent="0.25">
      <c r="A37" s="8" t="s">
        <v>158</v>
      </c>
      <c r="B37" s="9" t="s">
        <v>15</v>
      </c>
      <c r="C37" s="9" t="s">
        <v>9</v>
      </c>
      <c r="D37" s="34">
        <v>25.8</v>
      </c>
      <c r="E37" s="62">
        <v>28.5</v>
      </c>
      <c r="F37" s="66"/>
    </row>
    <row r="38" spans="1:6" s="4" customFormat="1" hidden="1" outlineLevel="3" x14ac:dyDescent="0.25">
      <c r="A38" s="10" t="s">
        <v>159</v>
      </c>
      <c r="B38" s="11" t="s">
        <v>16</v>
      </c>
      <c r="C38" s="11"/>
      <c r="D38" s="33">
        <f>D39</f>
        <v>94322.7</v>
      </c>
      <c r="E38" s="61">
        <f>E39</f>
        <v>94322.7</v>
      </c>
      <c r="F38" s="65"/>
    </row>
    <row r="39" spans="1:6" s="4" customFormat="1" ht="41.4" hidden="1" outlineLevel="3" x14ac:dyDescent="0.25">
      <c r="A39" s="8" t="s">
        <v>160</v>
      </c>
      <c r="B39" s="9" t="s">
        <v>17</v>
      </c>
      <c r="C39" s="9"/>
      <c r="D39" s="34">
        <f>D40</f>
        <v>94322.7</v>
      </c>
      <c r="E39" s="62">
        <f>E40</f>
        <v>94322.7</v>
      </c>
      <c r="F39" s="65"/>
    </row>
    <row r="40" spans="1:6" ht="32.25" hidden="1" customHeight="1" outlineLevel="2" x14ac:dyDescent="0.25">
      <c r="A40" s="8" t="s">
        <v>148</v>
      </c>
      <c r="B40" s="9" t="s">
        <v>17</v>
      </c>
      <c r="C40" s="9" t="s">
        <v>3</v>
      </c>
      <c r="D40" s="34">
        <v>94322.7</v>
      </c>
      <c r="E40" s="62">
        <v>94322.7</v>
      </c>
      <c r="F40" s="66"/>
    </row>
    <row r="41" spans="1:6" s="4" customFormat="1" ht="27.6" outlineLevel="3" x14ac:dyDescent="0.25">
      <c r="A41" s="10" t="s">
        <v>161</v>
      </c>
      <c r="B41" s="11" t="s">
        <v>18</v>
      </c>
      <c r="C41" s="11"/>
      <c r="D41" s="33">
        <f>D42+D44+D46+D49+D52</f>
        <v>20865.999999999996</v>
      </c>
      <c r="E41" s="61">
        <f>E42+E44+E46+E49+E52</f>
        <v>20791.5</v>
      </c>
      <c r="F41" s="65"/>
    </row>
    <row r="42" spans="1:6" s="4" customFormat="1" ht="41.4" outlineLevel="3" x14ac:dyDescent="0.25">
      <c r="A42" s="8" t="s">
        <v>162</v>
      </c>
      <c r="B42" s="9" t="s">
        <v>19</v>
      </c>
      <c r="C42" s="9"/>
      <c r="D42" s="34">
        <f>D43</f>
        <v>7694.2</v>
      </c>
      <c r="E42" s="62">
        <f>E43</f>
        <v>8224.2000000000007</v>
      </c>
      <c r="F42" s="65"/>
    </row>
    <row r="43" spans="1:6" s="4" customFormat="1" ht="32.25" customHeight="1" outlineLevel="3" x14ac:dyDescent="0.25">
      <c r="A43" s="8" t="s">
        <v>148</v>
      </c>
      <c r="B43" s="9" t="s">
        <v>19</v>
      </c>
      <c r="C43" s="9" t="s">
        <v>3</v>
      </c>
      <c r="D43" s="34">
        <v>7694.2</v>
      </c>
      <c r="E43" s="62">
        <v>8224.2000000000007</v>
      </c>
      <c r="F43" s="65"/>
    </row>
    <row r="44" spans="1:6" s="4" customFormat="1" ht="41.4" outlineLevel="1" x14ac:dyDescent="0.25">
      <c r="A44" s="8" t="s">
        <v>163</v>
      </c>
      <c r="B44" s="9" t="s">
        <v>20</v>
      </c>
      <c r="C44" s="9"/>
      <c r="D44" s="34">
        <f>D45</f>
        <v>3964.2</v>
      </c>
      <c r="E44" s="62">
        <f>E45</f>
        <v>3364.2</v>
      </c>
      <c r="F44" s="65"/>
    </row>
    <row r="45" spans="1:6" ht="20.25" customHeight="1" outlineLevel="2" x14ac:dyDescent="0.25">
      <c r="A45" s="8" t="s">
        <v>164</v>
      </c>
      <c r="B45" s="9" t="s">
        <v>20</v>
      </c>
      <c r="C45" s="9" t="s">
        <v>21</v>
      </c>
      <c r="D45" s="34">
        <v>3964.2</v>
      </c>
      <c r="E45" s="62">
        <v>3364.2</v>
      </c>
      <c r="F45" s="66"/>
    </row>
    <row r="46" spans="1:6" s="4" customFormat="1" ht="18" hidden="1" customHeight="1" outlineLevel="3" x14ac:dyDescent="0.25">
      <c r="A46" s="8" t="s">
        <v>165</v>
      </c>
      <c r="B46" s="9" t="s">
        <v>22</v>
      </c>
      <c r="C46" s="9"/>
      <c r="D46" s="34">
        <f>D48+D47</f>
        <v>8291.7000000000007</v>
      </c>
      <c r="E46" s="62">
        <f>E48+E47</f>
        <v>8291.7000000000007</v>
      </c>
      <c r="F46" s="65"/>
    </row>
    <row r="47" spans="1:6" s="4" customFormat="1" ht="21" hidden="1" customHeight="1" outlineLevel="3" x14ac:dyDescent="0.25">
      <c r="A47" s="8" t="s">
        <v>164</v>
      </c>
      <c r="B47" s="9" t="s">
        <v>22</v>
      </c>
      <c r="C47" s="9">
        <v>300</v>
      </c>
      <c r="D47" s="34">
        <v>0</v>
      </c>
      <c r="E47" s="62">
        <v>0</v>
      </c>
      <c r="F47" s="65"/>
    </row>
    <row r="48" spans="1:6" s="4" customFormat="1" ht="34.5" hidden="1" customHeight="1" outlineLevel="1" x14ac:dyDescent="0.25">
      <c r="A48" s="8" t="s">
        <v>148</v>
      </c>
      <c r="B48" s="9" t="s">
        <v>22</v>
      </c>
      <c r="C48" s="9" t="s">
        <v>3</v>
      </c>
      <c r="D48" s="34">
        <v>8291.7000000000007</v>
      </c>
      <c r="E48" s="62">
        <v>8291.7000000000007</v>
      </c>
      <c r="F48" s="65"/>
    </row>
    <row r="49" spans="1:6" ht="27.6" outlineLevel="2" x14ac:dyDescent="0.25">
      <c r="A49" s="8" t="s">
        <v>166</v>
      </c>
      <c r="B49" s="9" t="s">
        <v>23</v>
      </c>
      <c r="C49" s="9"/>
      <c r="D49" s="34">
        <f>D50+D51</f>
        <v>308.8</v>
      </c>
      <c r="E49" s="62">
        <f>E50+E51</f>
        <v>304.3</v>
      </c>
      <c r="F49" s="66"/>
    </row>
    <row r="50" spans="1:6" ht="27.6" hidden="1" outlineLevel="3" x14ac:dyDescent="0.25">
      <c r="A50" s="8" t="s">
        <v>147</v>
      </c>
      <c r="B50" s="9" t="s">
        <v>23</v>
      </c>
      <c r="C50" s="9" t="s">
        <v>8</v>
      </c>
      <c r="D50" s="34">
        <v>21.5</v>
      </c>
      <c r="E50" s="62">
        <v>21.5</v>
      </c>
      <c r="F50" s="66"/>
    </row>
    <row r="51" spans="1:6" ht="27.6" outlineLevel="2" collapsed="1" x14ac:dyDescent="0.25">
      <c r="A51" s="8" t="s">
        <v>148</v>
      </c>
      <c r="B51" s="9" t="s">
        <v>23</v>
      </c>
      <c r="C51" s="9" t="s">
        <v>3</v>
      </c>
      <c r="D51" s="34">
        <v>287.3</v>
      </c>
      <c r="E51" s="62">
        <v>282.8</v>
      </c>
      <c r="F51" s="66"/>
    </row>
    <row r="52" spans="1:6" ht="27.6" hidden="1" outlineLevel="3" x14ac:dyDescent="0.25">
      <c r="A52" s="8" t="s">
        <v>167</v>
      </c>
      <c r="B52" s="9" t="s">
        <v>24</v>
      </c>
      <c r="C52" s="9"/>
      <c r="D52" s="34">
        <f>D53+D54</f>
        <v>607.1</v>
      </c>
      <c r="E52" s="62">
        <f>E53+E54</f>
        <v>607.1</v>
      </c>
      <c r="F52" s="66"/>
    </row>
    <row r="53" spans="1:6" ht="27.6" hidden="1" outlineLevel="2" x14ac:dyDescent="0.25">
      <c r="A53" s="8" t="s">
        <v>147</v>
      </c>
      <c r="B53" s="9" t="s">
        <v>24</v>
      </c>
      <c r="C53" s="9" t="s">
        <v>8</v>
      </c>
      <c r="D53" s="34">
        <v>53.5</v>
      </c>
      <c r="E53" s="62">
        <v>53.5</v>
      </c>
      <c r="F53" s="66"/>
    </row>
    <row r="54" spans="1:6" ht="27.6" hidden="1" outlineLevel="2" x14ac:dyDescent="0.25">
      <c r="A54" s="8" t="s">
        <v>148</v>
      </c>
      <c r="B54" s="9" t="s">
        <v>24</v>
      </c>
      <c r="C54" s="9">
        <v>600</v>
      </c>
      <c r="D54" s="34">
        <v>553.6</v>
      </c>
      <c r="E54" s="62">
        <v>553.6</v>
      </c>
      <c r="F54" s="66"/>
    </row>
    <row r="55" spans="1:6" s="4" customFormat="1" ht="45.75" customHeight="1" outlineLevel="3" x14ac:dyDescent="0.25">
      <c r="A55" s="10" t="s">
        <v>304</v>
      </c>
      <c r="B55" s="11" t="s">
        <v>25</v>
      </c>
      <c r="C55" s="11"/>
      <c r="D55" s="33">
        <f>D56+D58+D61</f>
        <v>75326.7</v>
      </c>
      <c r="E55" s="61">
        <f>E56+E58+E61</f>
        <v>98970.2</v>
      </c>
      <c r="F55" s="65"/>
    </row>
    <row r="56" spans="1:6" s="4" customFormat="1" ht="27.6" outlineLevel="2" x14ac:dyDescent="0.25">
      <c r="A56" s="8" t="s">
        <v>168</v>
      </c>
      <c r="B56" s="9" t="s">
        <v>138</v>
      </c>
      <c r="C56" s="9"/>
      <c r="D56" s="34">
        <f>D57</f>
        <v>3466.4</v>
      </c>
      <c r="E56" s="62">
        <f>E57</f>
        <v>4344.3</v>
      </c>
      <c r="F56" s="65"/>
    </row>
    <row r="57" spans="1:6" ht="27.6" outlineLevel="3" x14ac:dyDescent="0.25">
      <c r="A57" s="8" t="s">
        <v>148</v>
      </c>
      <c r="B57" s="9" t="s">
        <v>138</v>
      </c>
      <c r="C57" s="9" t="s">
        <v>3</v>
      </c>
      <c r="D57" s="34">
        <v>3466.4</v>
      </c>
      <c r="E57" s="62">
        <v>4344.3</v>
      </c>
      <c r="F57" s="66"/>
    </row>
    <row r="58" spans="1:6" ht="41.4" hidden="1" outlineLevel="3" x14ac:dyDescent="0.25">
      <c r="A58" s="8" t="s">
        <v>169</v>
      </c>
      <c r="B58" s="9" t="s">
        <v>26</v>
      </c>
      <c r="C58" s="9"/>
      <c r="D58" s="34">
        <f>D59+D60</f>
        <v>203</v>
      </c>
      <c r="E58" s="62">
        <f>E59+E60</f>
        <v>203</v>
      </c>
      <c r="F58" s="66"/>
    </row>
    <row r="59" spans="1:6" ht="27.6" hidden="1" outlineLevel="2" x14ac:dyDescent="0.25">
      <c r="A59" s="8" t="s">
        <v>147</v>
      </c>
      <c r="B59" s="9" t="s">
        <v>26</v>
      </c>
      <c r="C59" s="9" t="s">
        <v>8</v>
      </c>
      <c r="D59" s="34">
        <v>20</v>
      </c>
      <c r="E59" s="62">
        <v>20</v>
      </c>
      <c r="F59" s="66"/>
    </row>
    <row r="60" spans="1:6" s="4" customFormat="1" ht="34.5" hidden="1" customHeight="1" outlineLevel="3" x14ac:dyDescent="0.25">
      <c r="A60" s="8" t="s">
        <v>148</v>
      </c>
      <c r="B60" s="9" t="s">
        <v>26</v>
      </c>
      <c r="C60" s="9" t="s">
        <v>3</v>
      </c>
      <c r="D60" s="34">
        <v>183</v>
      </c>
      <c r="E60" s="62">
        <v>183</v>
      </c>
      <c r="F60" s="65"/>
    </row>
    <row r="61" spans="1:6" s="4" customFormat="1" ht="27.6" collapsed="1" x14ac:dyDescent="0.25">
      <c r="A61" s="8" t="s">
        <v>170</v>
      </c>
      <c r="B61" s="9" t="s">
        <v>27</v>
      </c>
      <c r="C61" s="9"/>
      <c r="D61" s="34">
        <f>D62</f>
        <v>71657.3</v>
      </c>
      <c r="E61" s="62">
        <f>E62</f>
        <v>94422.9</v>
      </c>
      <c r="F61" s="65"/>
    </row>
    <row r="62" spans="1:6" s="4" customFormat="1" ht="27.6" outlineLevel="2" x14ac:dyDescent="0.25">
      <c r="A62" s="8" t="s">
        <v>148</v>
      </c>
      <c r="B62" s="9" t="s">
        <v>27</v>
      </c>
      <c r="C62" s="9" t="s">
        <v>3</v>
      </c>
      <c r="D62" s="34">
        <v>71657.3</v>
      </c>
      <c r="E62" s="62">
        <v>94422.9</v>
      </c>
      <c r="F62" s="65"/>
    </row>
    <row r="63" spans="1:6" s="4" customFormat="1" ht="18.75" customHeight="1" outlineLevel="3" x14ac:dyDescent="0.25">
      <c r="A63" s="10" t="s">
        <v>305</v>
      </c>
      <c r="B63" s="11" t="s">
        <v>28</v>
      </c>
      <c r="C63" s="11"/>
      <c r="D63" s="33">
        <f>D64+D70+D77+D82+D87</f>
        <v>134180.00000000003</v>
      </c>
      <c r="E63" s="61">
        <f>E64+E70+E77+E82+E87</f>
        <v>143412</v>
      </c>
      <c r="F63" s="65"/>
    </row>
    <row r="64" spans="1:6" s="4" customFormat="1" ht="27.6" outlineLevel="3" x14ac:dyDescent="0.25">
      <c r="A64" s="10" t="s">
        <v>171</v>
      </c>
      <c r="B64" s="11" t="s">
        <v>29</v>
      </c>
      <c r="C64" s="11"/>
      <c r="D64" s="33">
        <f>D65+D68</f>
        <v>81764.100000000006</v>
      </c>
      <c r="E64" s="61">
        <f>E65+E68</f>
        <v>90226.6</v>
      </c>
      <c r="F64" s="65"/>
    </row>
    <row r="65" spans="1:6" ht="27.6" outlineLevel="2" x14ac:dyDescent="0.25">
      <c r="A65" s="8" t="s">
        <v>172</v>
      </c>
      <c r="B65" s="9" t="s">
        <v>30</v>
      </c>
      <c r="C65" s="9"/>
      <c r="D65" s="34">
        <f>D66+D67</f>
        <v>770</v>
      </c>
      <c r="E65" s="62">
        <f>E66+E67</f>
        <v>1145.3</v>
      </c>
      <c r="F65" s="66"/>
    </row>
    <row r="66" spans="1:6" s="4" customFormat="1" ht="27.6" outlineLevel="3" x14ac:dyDescent="0.25">
      <c r="A66" s="8" t="s">
        <v>147</v>
      </c>
      <c r="B66" s="9" t="s">
        <v>30</v>
      </c>
      <c r="C66" s="9" t="s">
        <v>8</v>
      </c>
      <c r="D66" s="34">
        <v>130</v>
      </c>
      <c r="E66" s="62">
        <v>525</v>
      </c>
      <c r="F66" s="65"/>
    </row>
    <row r="67" spans="1:6" s="4" customFormat="1" ht="27.6" x14ac:dyDescent="0.25">
      <c r="A67" s="8" t="s">
        <v>148</v>
      </c>
      <c r="B67" s="9" t="s">
        <v>30</v>
      </c>
      <c r="C67" s="9" t="s">
        <v>3</v>
      </c>
      <c r="D67" s="34">
        <v>640</v>
      </c>
      <c r="E67" s="62">
        <v>620.29999999999995</v>
      </c>
      <c r="F67" s="65"/>
    </row>
    <row r="68" spans="1:6" s="4" customFormat="1" ht="27.6" outlineLevel="1" x14ac:dyDescent="0.25">
      <c r="A68" s="8" t="s">
        <v>173</v>
      </c>
      <c r="B68" s="9" t="s">
        <v>31</v>
      </c>
      <c r="C68" s="9"/>
      <c r="D68" s="34">
        <f>D69</f>
        <v>80994.100000000006</v>
      </c>
      <c r="E68" s="62">
        <f>E69</f>
        <v>89081.3</v>
      </c>
      <c r="F68" s="65"/>
    </row>
    <row r="69" spans="1:6" s="4" customFormat="1" ht="27.6" outlineLevel="2" x14ac:dyDescent="0.25">
      <c r="A69" s="8" t="s">
        <v>148</v>
      </c>
      <c r="B69" s="9" t="s">
        <v>31</v>
      </c>
      <c r="C69" s="9" t="s">
        <v>3</v>
      </c>
      <c r="D69" s="34">
        <v>80994.100000000006</v>
      </c>
      <c r="E69" s="62">
        <v>89081.3</v>
      </c>
      <c r="F69" s="65"/>
    </row>
    <row r="70" spans="1:6" s="4" customFormat="1" outlineLevel="3" x14ac:dyDescent="0.25">
      <c r="A70" s="10" t="s">
        <v>174</v>
      </c>
      <c r="B70" s="11" t="s">
        <v>32</v>
      </c>
      <c r="C70" s="11"/>
      <c r="D70" s="33">
        <f>D71+D73+D75</f>
        <v>30482.600000000002</v>
      </c>
      <c r="E70" s="61">
        <f>E71+E73+E75</f>
        <v>29264.7</v>
      </c>
      <c r="F70" s="65"/>
    </row>
    <row r="71" spans="1:6" ht="20.25" customHeight="1" outlineLevel="3" x14ac:dyDescent="0.25">
      <c r="A71" s="8" t="s">
        <v>175</v>
      </c>
      <c r="B71" s="9" t="s">
        <v>33</v>
      </c>
      <c r="C71" s="9"/>
      <c r="D71" s="34">
        <f>D72</f>
        <v>29623.4</v>
      </c>
      <c r="E71" s="62">
        <f>E72</f>
        <v>28405.5</v>
      </c>
      <c r="F71" s="66"/>
    </row>
    <row r="72" spans="1:6" ht="34.5" customHeight="1" outlineLevel="2" x14ac:dyDescent="0.25">
      <c r="A72" s="8" t="s">
        <v>148</v>
      </c>
      <c r="B72" s="9" t="s">
        <v>33</v>
      </c>
      <c r="C72" s="9" t="s">
        <v>3</v>
      </c>
      <c r="D72" s="34">
        <v>29623.4</v>
      </c>
      <c r="E72" s="62">
        <v>28405.5</v>
      </c>
      <c r="F72" s="66"/>
    </row>
    <row r="73" spans="1:6" s="4" customFormat="1" ht="27.6" hidden="1" outlineLevel="3" x14ac:dyDescent="0.25">
      <c r="A73" s="8" t="s">
        <v>176</v>
      </c>
      <c r="B73" s="9" t="s">
        <v>34</v>
      </c>
      <c r="C73" s="9"/>
      <c r="D73" s="34">
        <f>D74</f>
        <v>399.2</v>
      </c>
      <c r="E73" s="62">
        <f>E74</f>
        <v>399.2</v>
      </c>
      <c r="F73" s="65"/>
    </row>
    <row r="74" spans="1:6" s="4" customFormat="1" ht="35.25" hidden="1" customHeight="1" outlineLevel="1" x14ac:dyDescent="0.25">
      <c r="A74" s="8" t="s">
        <v>148</v>
      </c>
      <c r="B74" s="9" t="s">
        <v>34</v>
      </c>
      <c r="C74" s="9" t="s">
        <v>3</v>
      </c>
      <c r="D74" s="34">
        <v>399.2</v>
      </c>
      <c r="E74" s="62">
        <v>399.2</v>
      </c>
      <c r="F74" s="65"/>
    </row>
    <row r="75" spans="1:6" ht="55.2" hidden="1" outlineLevel="2" x14ac:dyDescent="0.25">
      <c r="A75" s="8" t="s">
        <v>177</v>
      </c>
      <c r="B75" s="9" t="s">
        <v>35</v>
      </c>
      <c r="C75" s="9"/>
      <c r="D75" s="34">
        <f>D76</f>
        <v>460</v>
      </c>
      <c r="E75" s="62">
        <f>E76</f>
        <v>460</v>
      </c>
      <c r="F75" s="66"/>
    </row>
    <row r="76" spans="1:6" s="4" customFormat="1" ht="35.25" hidden="1" customHeight="1" outlineLevel="3" x14ac:dyDescent="0.25">
      <c r="A76" s="8" t="s">
        <v>148</v>
      </c>
      <c r="B76" s="9" t="s">
        <v>35</v>
      </c>
      <c r="C76" s="9" t="s">
        <v>3</v>
      </c>
      <c r="D76" s="34">
        <v>460</v>
      </c>
      <c r="E76" s="62">
        <v>460</v>
      </c>
      <c r="F76" s="65"/>
    </row>
    <row r="77" spans="1:6" s="4" customFormat="1" outlineLevel="2" collapsed="1" x14ac:dyDescent="0.25">
      <c r="A77" s="10" t="s">
        <v>178</v>
      </c>
      <c r="B77" s="11" t="s">
        <v>36</v>
      </c>
      <c r="C77" s="11"/>
      <c r="D77" s="33">
        <f>D78+D80</f>
        <v>8931.7999999999993</v>
      </c>
      <c r="E77" s="61">
        <f>E78+E80</f>
        <v>8851</v>
      </c>
      <c r="F77" s="65"/>
    </row>
    <row r="78" spans="1:6" outlineLevel="3" x14ac:dyDescent="0.25">
      <c r="A78" s="8" t="s">
        <v>179</v>
      </c>
      <c r="B78" s="9" t="s">
        <v>37</v>
      </c>
      <c r="C78" s="9"/>
      <c r="D78" s="34">
        <f>D79</f>
        <v>8931.7999999999993</v>
      </c>
      <c r="E78" s="62">
        <f>E79</f>
        <v>8851</v>
      </c>
      <c r="F78" s="66"/>
    </row>
    <row r="79" spans="1:6" s="4" customFormat="1" ht="33" customHeight="1" outlineLevel="2" x14ac:dyDescent="0.25">
      <c r="A79" s="8" t="s">
        <v>148</v>
      </c>
      <c r="B79" s="9" t="s">
        <v>37</v>
      </c>
      <c r="C79" s="9" t="s">
        <v>3</v>
      </c>
      <c r="D79" s="34">
        <v>8931.7999999999993</v>
      </c>
      <c r="E79" s="62">
        <v>8851</v>
      </c>
      <c r="F79" s="65"/>
    </row>
    <row r="80" spans="1:6" s="4" customFormat="1" hidden="1" outlineLevel="2" x14ac:dyDescent="0.25">
      <c r="A80" s="8" t="s">
        <v>292</v>
      </c>
      <c r="B80" s="12" t="s">
        <v>294</v>
      </c>
      <c r="C80" s="9"/>
      <c r="D80" s="34">
        <f>D81</f>
        <v>0</v>
      </c>
      <c r="E80" s="62">
        <f>E81</f>
        <v>0</v>
      </c>
      <c r="F80" s="65"/>
    </row>
    <row r="81" spans="1:6" s="4" customFormat="1" ht="41.4" hidden="1" outlineLevel="2" x14ac:dyDescent="0.25">
      <c r="A81" s="8" t="s">
        <v>293</v>
      </c>
      <c r="B81" s="12" t="s">
        <v>294</v>
      </c>
      <c r="C81" s="9">
        <v>600</v>
      </c>
      <c r="D81" s="34">
        <v>0</v>
      </c>
      <c r="E81" s="62">
        <v>0</v>
      </c>
      <c r="F81" s="65"/>
    </row>
    <row r="82" spans="1:6" s="4" customFormat="1" ht="27.6" outlineLevel="3" x14ac:dyDescent="0.25">
      <c r="A82" s="10" t="s">
        <v>180</v>
      </c>
      <c r="B82" s="11" t="s">
        <v>139</v>
      </c>
      <c r="C82" s="11"/>
      <c r="D82" s="33">
        <f>D85+D83</f>
        <v>2945.3</v>
      </c>
      <c r="E82" s="61">
        <f>E85+E83</f>
        <v>2943.3</v>
      </c>
      <c r="F82" s="65"/>
    </row>
    <row r="83" spans="1:6" s="4" customFormat="1" ht="41.4" hidden="1" outlineLevel="3" x14ac:dyDescent="0.25">
      <c r="A83" s="8" t="s">
        <v>340</v>
      </c>
      <c r="B83" s="12" t="s">
        <v>354</v>
      </c>
      <c r="C83" s="11"/>
      <c r="D83" s="34">
        <v>280</v>
      </c>
      <c r="E83" s="62">
        <v>280</v>
      </c>
      <c r="F83" s="65"/>
    </row>
    <row r="84" spans="1:6" s="4" customFormat="1" ht="27.6" hidden="1" outlineLevel="3" x14ac:dyDescent="0.25">
      <c r="A84" s="8" t="s">
        <v>147</v>
      </c>
      <c r="B84" s="12" t="s">
        <v>354</v>
      </c>
      <c r="C84" s="9">
        <v>200</v>
      </c>
      <c r="D84" s="34">
        <v>280</v>
      </c>
      <c r="E84" s="62">
        <v>280</v>
      </c>
      <c r="F84" s="65"/>
    </row>
    <row r="85" spans="1:6" s="4" customFormat="1" ht="47.25" customHeight="1" outlineLevel="1" collapsed="1" x14ac:dyDescent="0.25">
      <c r="A85" s="8" t="s">
        <v>181</v>
      </c>
      <c r="B85" s="9" t="s">
        <v>140</v>
      </c>
      <c r="C85" s="9"/>
      <c r="D85" s="34">
        <f>D86</f>
        <v>2665.3</v>
      </c>
      <c r="E85" s="62">
        <f>E86</f>
        <v>2663.3</v>
      </c>
      <c r="F85" s="65"/>
    </row>
    <row r="86" spans="1:6" ht="27.6" outlineLevel="2" x14ac:dyDescent="0.25">
      <c r="A86" s="8" t="s">
        <v>147</v>
      </c>
      <c r="B86" s="9" t="s">
        <v>140</v>
      </c>
      <c r="C86" s="9" t="s">
        <v>8</v>
      </c>
      <c r="D86" s="34">
        <v>2665.3</v>
      </c>
      <c r="E86" s="62">
        <v>2663.3</v>
      </c>
      <c r="F86" s="66"/>
    </row>
    <row r="87" spans="1:6" s="4" customFormat="1" ht="27.6" outlineLevel="3" x14ac:dyDescent="0.25">
      <c r="A87" s="10" t="s">
        <v>182</v>
      </c>
      <c r="B87" s="11" t="s">
        <v>38</v>
      </c>
      <c r="C87" s="11"/>
      <c r="D87" s="33">
        <f>D88+D91+D93</f>
        <v>10056.200000000001</v>
      </c>
      <c r="E87" s="61">
        <f>E88+E91+E93</f>
        <v>12126.4</v>
      </c>
      <c r="F87" s="65"/>
    </row>
    <row r="88" spans="1:6" s="4" customFormat="1" ht="55.2" outlineLevel="1" x14ac:dyDescent="0.25">
      <c r="A88" s="8" t="s">
        <v>306</v>
      </c>
      <c r="B88" s="9" t="s">
        <v>39</v>
      </c>
      <c r="C88" s="9"/>
      <c r="D88" s="34">
        <f>D89+D90</f>
        <v>3303.5</v>
      </c>
      <c r="E88" s="62">
        <f>E89+E90</f>
        <v>3809.3999999999996</v>
      </c>
      <c r="F88" s="65"/>
    </row>
    <row r="89" spans="1:6" s="4" customFormat="1" ht="55.2" outlineLevel="2" x14ac:dyDescent="0.25">
      <c r="A89" s="8" t="s">
        <v>156</v>
      </c>
      <c r="B89" s="9" t="s">
        <v>39</v>
      </c>
      <c r="C89" s="9" t="s">
        <v>7</v>
      </c>
      <c r="D89" s="34">
        <v>3218.9</v>
      </c>
      <c r="E89" s="62">
        <v>3724.7</v>
      </c>
      <c r="F89" s="65"/>
    </row>
    <row r="90" spans="1:6" ht="27.6" outlineLevel="3" x14ac:dyDescent="0.25">
      <c r="A90" s="8" t="s">
        <v>147</v>
      </c>
      <c r="B90" s="9" t="s">
        <v>39</v>
      </c>
      <c r="C90" s="9" t="s">
        <v>8</v>
      </c>
      <c r="D90" s="34">
        <v>84.6</v>
      </c>
      <c r="E90" s="62">
        <v>84.7</v>
      </c>
      <c r="F90" s="66"/>
    </row>
    <row r="91" spans="1:6" ht="27.6" outlineLevel="3" x14ac:dyDescent="0.25">
      <c r="A91" s="8" t="s">
        <v>183</v>
      </c>
      <c r="B91" s="9" t="s">
        <v>40</v>
      </c>
      <c r="C91" s="9"/>
      <c r="D91" s="34">
        <f>D92</f>
        <v>5844.7</v>
      </c>
      <c r="E91" s="62">
        <f>E92</f>
        <v>8286.9</v>
      </c>
      <c r="F91" s="66"/>
    </row>
    <row r="92" spans="1:6" ht="27.6" outlineLevel="2" x14ac:dyDescent="0.25">
      <c r="A92" s="8" t="s">
        <v>148</v>
      </c>
      <c r="B92" s="9" t="s">
        <v>40</v>
      </c>
      <c r="C92" s="9" t="s">
        <v>3</v>
      </c>
      <c r="D92" s="34">
        <v>5844.7</v>
      </c>
      <c r="E92" s="62">
        <v>8286.9</v>
      </c>
      <c r="F92" s="66"/>
    </row>
    <row r="93" spans="1:6" ht="27.6" outlineLevel="3" x14ac:dyDescent="0.25">
      <c r="A93" s="8" t="s">
        <v>184</v>
      </c>
      <c r="B93" s="9" t="s">
        <v>41</v>
      </c>
      <c r="C93" s="9"/>
      <c r="D93" s="34">
        <f>D94</f>
        <v>908</v>
      </c>
      <c r="E93" s="62">
        <f>E94</f>
        <v>30.1</v>
      </c>
      <c r="F93" s="66"/>
    </row>
    <row r="94" spans="1:6" s="4" customFormat="1" ht="27.6" outlineLevel="3" x14ac:dyDescent="0.25">
      <c r="A94" s="8" t="s">
        <v>147</v>
      </c>
      <c r="B94" s="9" t="s">
        <v>41</v>
      </c>
      <c r="C94" s="9" t="s">
        <v>8</v>
      </c>
      <c r="D94" s="34">
        <v>908</v>
      </c>
      <c r="E94" s="62">
        <v>30.1</v>
      </c>
      <c r="F94" s="65"/>
    </row>
    <row r="95" spans="1:6" s="4" customFormat="1" ht="27.6" outlineLevel="2" x14ac:dyDescent="0.25">
      <c r="A95" s="10" t="s">
        <v>307</v>
      </c>
      <c r="B95" s="11" t="s">
        <v>42</v>
      </c>
      <c r="C95" s="11"/>
      <c r="D95" s="33">
        <f>D96+D103+D118</f>
        <v>16328.400000000001</v>
      </c>
      <c r="E95" s="61">
        <f>E96+E103+E118</f>
        <v>20341</v>
      </c>
      <c r="F95" s="65"/>
    </row>
    <row r="96" spans="1:6" s="4" customFormat="1" ht="27.6" outlineLevel="3" x14ac:dyDescent="0.25">
      <c r="A96" s="10" t="s">
        <v>185</v>
      </c>
      <c r="B96" s="11" t="s">
        <v>43</v>
      </c>
      <c r="C96" s="11"/>
      <c r="D96" s="33">
        <f>D97+D99+D101</f>
        <v>10700.2</v>
      </c>
      <c r="E96" s="61">
        <f>E97+E99+E101</f>
        <v>11164.7</v>
      </c>
      <c r="F96" s="66"/>
    </row>
    <row r="97" spans="1:6" ht="27.6" hidden="1" outlineLevel="2" x14ac:dyDescent="0.25">
      <c r="A97" s="8" t="s">
        <v>186</v>
      </c>
      <c r="B97" s="9" t="s">
        <v>44</v>
      </c>
      <c r="C97" s="9"/>
      <c r="D97" s="34">
        <f>D98</f>
        <v>5</v>
      </c>
      <c r="E97" s="62">
        <f>E98</f>
        <v>5</v>
      </c>
      <c r="F97" s="66"/>
    </row>
    <row r="98" spans="1:6" s="4" customFormat="1" ht="27.6" hidden="1" outlineLevel="3" x14ac:dyDescent="0.25">
      <c r="A98" s="8" t="s">
        <v>147</v>
      </c>
      <c r="B98" s="9" t="s">
        <v>44</v>
      </c>
      <c r="C98" s="9" t="s">
        <v>8</v>
      </c>
      <c r="D98" s="34">
        <v>5</v>
      </c>
      <c r="E98" s="62">
        <v>5</v>
      </c>
      <c r="F98" s="65"/>
    </row>
    <row r="99" spans="1:6" s="4" customFormat="1" ht="82.8" collapsed="1" x14ac:dyDescent="0.25">
      <c r="A99" s="8" t="s">
        <v>187</v>
      </c>
      <c r="B99" s="9" t="s">
        <v>188</v>
      </c>
      <c r="C99" s="9"/>
      <c r="D99" s="34">
        <f>D100</f>
        <v>605</v>
      </c>
      <c r="E99" s="62">
        <f>E100</f>
        <v>1069.5</v>
      </c>
      <c r="F99" s="65"/>
    </row>
    <row r="100" spans="1:6" s="4" customFormat="1" outlineLevel="1" x14ac:dyDescent="0.25">
      <c r="A100" s="8" t="s">
        <v>164</v>
      </c>
      <c r="B100" s="9" t="s">
        <v>188</v>
      </c>
      <c r="C100" s="9" t="s">
        <v>21</v>
      </c>
      <c r="D100" s="34">
        <v>605</v>
      </c>
      <c r="E100" s="62">
        <v>1069.5</v>
      </c>
      <c r="F100" s="66"/>
    </row>
    <row r="101" spans="1:6" s="4" customFormat="1" ht="27.6" hidden="1" outlineLevel="2" x14ac:dyDescent="0.25">
      <c r="A101" s="8" t="s">
        <v>189</v>
      </c>
      <c r="B101" s="9" t="s">
        <v>190</v>
      </c>
      <c r="C101" s="9"/>
      <c r="D101" s="34">
        <f>D102</f>
        <v>10090.200000000001</v>
      </c>
      <c r="E101" s="62">
        <f>E102</f>
        <v>10090.200000000001</v>
      </c>
      <c r="F101" s="65"/>
    </row>
    <row r="102" spans="1:6" ht="30" hidden="1" customHeight="1" outlineLevel="3" x14ac:dyDescent="0.25">
      <c r="A102" s="8" t="s">
        <v>148</v>
      </c>
      <c r="B102" s="9" t="s">
        <v>190</v>
      </c>
      <c r="C102" s="9" t="s">
        <v>3</v>
      </c>
      <c r="D102" s="34">
        <v>10090.200000000001</v>
      </c>
      <c r="E102" s="62">
        <v>10090.200000000001</v>
      </c>
      <c r="F102" s="66"/>
    </row>
    <row r="103" spans="1:6" ht="41.4" outlineLevel="2" collapsed="1" x14ac:dyDescent="0.25">
      <c r="A103" s="10" t="s">
        <v>191</v>
      </c>
      <c r="B103" s="11" t="s">
        <v>45</v>
      </c>
      <c r="C103" s="11"/>
      <c r="D103" s="33">
        <f>D104+D106+D108+D110+D113+D116</f>
        <v>4265.6000000000004</v>
      </c>
      <c r="E103" s="61">
        <f>E104+E106+E108+E110+E113+E116</f>
        <v>7813.7</v>
      </c>
      <c r="F103" s="65"/>
    </row>
    <row r="104" spans="1:6" ht="30" hidden="1" customHeight="1" outlineLevel="3" x14ac:dyDescent="0.25">
      <c r="A104" s="8" t="s">
        <v>192</v>
      </c>
      <c r="B104" s="9" t="s">
        <v>141</v>
      </c>
      <c r="C104" s="9"/>
      <c r="D104" s="34">
        <f>D105</f>
        <v>0</v>
      </c>
      <c r="E104" s="62">
        <f>E105</f>
        <v>0</v>
      </c>
      <c r="F104" s="66"/>
    </row>
    <row r="105" spans="1:6" hidden="1" outlineLevel="2" x14ac:dyDescent="0.25">
      <c r="A105" s="8" t="s">
        <v>158</v>
      </c>
      <c r="B105" s="9" t="s">
        <v>141</v>
      </c>
      <c r="C105" s="9" t="s">
        <v>9</v>
      </c>
      <c r="D105" s="34">
        <v>0</v>
      </c>
      <c r="E105" s="62">
        <v>0</v>
      </c>
      <c r="F105" s="66"/>
    </row>
    <row r="106" spans="1:6" s="4" customFormat="1" outlineLevel="3" x14ac:dyDescent="0.25">
      <c r="A106" s="8" t="s">
        <v>193</v>
      </c>
      <c r="B106" s="9" t="s">
        <v>46</v>
      </c>
      <c r="C106" s="9"/>
      <c r="D106" s="34">
        <f>D107</f>
        <v>1066.5</v>
      </c>
      <c r="E106" s="62">
        <f>E107</f>
        <v>1046.3</v>
      </c>
      <c r="F106" s="65"/>
    </row>
    <row r="107" spans="1:6" s="4" customFormat="1" outlineLevel="2" x14ac:dyDescent="0.25">
      <c r="A107" s="8" t="s">
        <v>164</v>
      </c>
      <c r="B107" s="9" t="s">
        <v>46</v>
      </c>
      <c r="C107" s="9" t="s">
        <v>21</v>
      </c>
      <c r="D107" s="34">
        <v>1066.5</v>
      </c>
      <c r="E107" s="62">
        <v>1046.3</v>
      </c>
      <c r="F107" s="65"/>
    </row>
    <row r="108" spans="1:6" outlineLevel="3" x14ac:dyDescent="0.25">
      <c r="A108" s="8" t="s">
        <v>194</v>
      </c>
      <c r="B108" s="9" t="s">
        <v>47</v>
      </c>
      <c r="C108" s="9"/>
      <c r="D108" s="34">
        <f>D109</f>
        <v>2206</v>
      </c>
      <c r="E108" s="62">
        <f>E109</f>
        <v>2090</v>
      </c>
      <c r="F108" s="66"/>
    </row>
    <row r="109" spans="1:6" outlineLevel="2" x14ac:dyDescent="0.25">
      <c r="A109" s="8" t="s">
        <v>164</v>
      </c>
      <c r="B109" s="9" t="s">
        <v>47</v>
      </c>
      <c r="C109" s="9" t="s">
        <v>21</v>
      </c>
      <c r="D109" s="34">
        <v>2206</v>
      </c>
      <c r="E109" s="62">
        <v>2090</v>
      </c>
      <c r="F109" s="66"/>
    </row>
    <row r="110" spans="1:6" ht="69" hidden="1" outlineLevel="3" x14ac:dyDescent="0.25">
      <c r="A110" s="20" t="s">
        <v>324</v>
      </c>
      <c r="B110" s="12" t="s">
        <v>325</v>
      </c>
      <c r="C110" s="9"/>
      <c r="D110" s="34">
        <f>D111+D112</f>
        <v>0</v>
      </c>
      <c r="E110" s="62">
        <f>E111+E112</f>
        <v>0</v>
      </c>
      <c r="F110" s="66"/>
    </row>
    <row r="111" spans="1:6" ht="27.6" hidden="1" outlineLevel="3" x14ac:dyDescent="0.25">
      <c r="A111" s="8" t="s">
        <v>326</v>
      </c>
      <c r="B111" s="12" t="s">
        <v>325</v>
      </c>
      <c r="C111" s="9">
        <v>200</v>
      </c>
      <c r="D111" s="34">
        <v>0</v>
      </c>
      <c r="E111" s="62">
        <v>0</v>
      </c>
      <c r="F111" s="66"/>
    </row>
    <row r="112" spans="1:6" ht="34.5" hidden="1" customHeight="1" outlineLevel="3" x14ac:dyDescent="0.25">
      <c r="A112" s="8" t="s">
        <v>327</v>
      </c>
      <c r="B112" s="12" t="s">
        <v>325</v>
      </c>
      <c r="C112" s="9">
        <v>600</v>
      </c>
      <c r="D112" s="34">
        <v>0</v>
      </c>
      <c r="E112" s="62">
        <v>0</v>
      </c>
      <c r="F112" s="66"/>
    </row>
    <row r="113" spans="1:6" ht="41.4" outlineLevel="3" x14ac:dyDescent="0.25">
      <c r="A113" s="8" t="s">
        <v>353</v>
      </c>
      <c r="B113" s="12" t="s">
        <v>341</v>
      </c>
      <c r="C113" s="9"/>
      <c r="D113" s="34">
        <f>D114+D115</f>
        <v>693.09999999999991</v>
      </c>
      <c r="E113" s="62">
        <f>E114+E115</f>
        <v>4377.3999999999996</v>
      </c>
      <c r="F113" s="66"/>
    </row>
    <row r="114" spans="1:6" ht="27.6" outlineLevel="3" x14ac:dyDescent="0.25">
      <c r="A114" s="8" t="s">
        <v>326</v>
      </c>
      <c r="B114" s="12" t="s">
        <v>341</v>
      </c>
      <c r="C114" s="9">
        <v>200</v>
      </c>
      <c r="D114" s="34">
        <v>521.9</v>
      </c>
      <c r="E114" s="62">
        <v>914.8</v>
      </c>
      <c r="F114" s="66"/>
    </row>
    <row r="115" spans="1:6" ht="33.75" customHeight="1" outlineLevel="3" x14ac:dyDescent="0.25">
      <c r="A115" s="8" t="s">
        <v>327</v>
      </c>
      <c r="B115" s="12" t="s">
        <v>341</v>
      </c>
      <c r="C115" s="9">
        <v>600</v>
      </c>
      <c r="D115" s="34">
        <v>171.2</v>
      </c>
      <c r="E115" s="62">
        <v>3462.6</v>
      </c>
      <c r="F115" s="66"/>
    </row>
    <row r="116" spans="1:6" ht="33.75" hidden="1" customHeight="1" outlineLevel="3" x14ac:dyDescent="0.25">
      <c r="A116" s="8" t="s">
        <v>352</v>
      </c>
      <c r="B116" s="12" t="s">
        <v>351</v>
      </c>
      <c r="C116" s="9"/>
      <c r="D116" s="34">
        <f>D117</f>
        <v>300</v>
      </c>
      <c r="E116" s="62">
        <f>E117</f>
        <v>300</v>
      </c>
      <c r="F116" s="66"/>
    </row>
    <row r="117" spans="1:6" ht="34.5" hidden="1" customHeight="1" outlineLevel="3" x14ac:dyDescent="0.25">
      <c r="A117" s="8" t="s">
        <v>327</v>
      </c>
      <c r="B117" s="12" t="s">
        <v>351</v>
      </c>
      <c r="C117" s="9">
        <v>600</v>
      </c>
      <c r="D117" s="34">
        <v>300</v>
      </c>
      <c r="E117" s="62">
        <v>300</v>
      </c>
      <c r="F117" s="66"/>
    </row>
    <row r="118" spans="1:6" ht="41.4" hidden="1" outlineLevel="3" x14ac:dyDescent="0.25">
      <c r="A118" s="10" t="s">
        <v>342</v>
      </c>
      <c r="B118" s="68" t="s">
        <v>343</v>
      </c>
      <c r="C118" s="11"/>
      <c r="D118" s="33">
        <f>D119</f>
        <v>1362.6</v>
      </c>
      <c r="E118" s="61">
        <f>E119</f>
        <v>1362.6</v>
      </c>
      <c r="F118" s="66"/>
    </row>
    <row r="119" spans="1:6" ht="36" hidden="1" customHeight="1" outlineLevel="3" x14ac:dyDescent="0.25">
      <c r="A119" s="8" t="s">
        <v>344</v>
      </c>
      <c r="B119" s="12" t="s">
        <v>345</v>
      </c>
      <c r="C119" s="9"/>
      <c r="D119" s="34">
        <f>D120</f>
        <v>1362.6</v>
      </c>
      <c r="E119" s="62">
        <f>E120</f>
        <v>1362.6</v>
      </c>
      <c r="F119" s="66"/>
    </row>
    <row r="120" spans="1:6" ht="19.5" hidden="1" customHeight="1" outlineLevel="3" x14ac:dyDescent="0.25">
      <c r="A120" s="8" t="s">
        <v>164</v>
      </c>
      <c r="B120" s="12" t="s">
        <v>345</v>
      </c>
      <c r="C120" s="9">
        <v>300</v>
      </c>
      <c r="D120" s="34">
        <v>1362.6</v>
      </c>
      <c r="E120" s="62">
        <v>1362.6</v>
      </c>
      <c r="F120" s="66"/>
    </row>
    <row r="121" spans="1:6" s="4" customFormat="1" ht="27.6" hidden="1" outlineLevel="3" x14ac:dyDescent="0.25">
      <c r="A121" s="10" t="s">
        <v>308</v>
      </c>
      <c r="B121" s="11" t="s">
        <v>130</v>
      </c>
      <c r="C121" s="11"/>
      <c r="D121" s="33">
        <f>D122+D125</f>
        <v>20</v>
      </c>
      <c r="E121" s="61">
        <f>E122+E125</f>
        <v>20</v>
      </c>
      <c r="F121" s="65"/>
    </row>
    <row r="122" spans="1:6" s="4" customFormat="1" ht="27.6" hidden="1" outlineLevel="3" x14ac:dyDescent="0.25">
      <c r="A122" s="10" t="s">
        <v>195</v>
      </c>
      <c r="B122" s="11" t="s">
        <v>131</v>
      </c>
      <c r="C122" s="11"/>
      <c r="D122" s="33">
        <f>D123</f>
        <v>20</v>
      </c>
      <c r="E122" s="61">
        <f>E123</f>
        <v>20</v>
      </c>
      <c r="F122" s="65"/>
    </row>
    <row r="123" spans="1:6" s="4" customFormat="1" ht="27.6" hidden="1" outlineLevel="1" x14ac:dyDescent="0.25">
      <c r="A123" s="8" t="s">
        <v>196</v>
      </c>
      <c r="B123" s="9" t="s">
        <v>132</v>
      </c>
      <c r="C123" s="9"/>
      <c r="D123" s="34">
        <f>D124</f>
        <v>20</v>
      </c>
      <c r="E123" s="62">
        <f>E124</f>
        <v>20</v>
      </c>
      <c r="F123" s="65"/>
    </row>
    <row r="124" spans="1:6" s="4" customFormat="1" ht="27.6" hidden="1" outlineLevel="2" x14ac:dyDescent="0.25">
      <c r="A124" s="8" t="s">
        <v>147</v>
      </c>
      <c r="B124" s="9" t="s">
        <v>132</v>
      </c>
      <c r="C124" s="9" t="s">
        <v>8</v>
      </c>
      <c r="D124" s="34">
        <v>20</v>
      </c>
      <c r="E124" s="62">
        <v>20</v>
      </c>
      <c r="F124" s="65"/>
    </row>
    <row r="125" spans="1:6" s="4" customFormat="1" ht="27.6" hidden="1" outlineLevel="3" x14ac:dyDescent="0.25">
      <c r="A125" s="10" t="s">
        <v>197</v>
      </c>
      <c r="B125" s="11" t="s">
        <v>133</v>
      </c>
      <c r="C125" s="11"/>
      <c r="D125" s="33">
        <f>D126</f>
        <v>0</v>
      </c>
      <c r="E125" s="61">
        <f>E126</f>
        <v>0</v>
      </c>
      <c r="F125" s="65"/>
    </row>
    <row r="126" spans="1:6" hidden="1" outlineLevel="2" x14ac:dyDescent="0.25">
      <c r="A126" s="8" t="s">
        <v>198</v>
      </c>
      <c r="B126" s="9" t="s">
        <v>134</v>
      </c>
      <c r="C126" s="9"/>
      <c r="D126" s="34">
        <f>D127</f>
        <v>0</v>
      </c>
      <c r="E126" s="62">
        <f>E127</f>
        <v>0</v>
      </c>
      <c r="F126" s="66"/>
    </row>
    <row r="127" spans="1:6" ht="27.6" hidden="1" outlineLevel="3" x14ac:dyDescent="0.25">
      <c r="A127" s="8" t="s">
        <v>147</v>
      </c>
      <c r="B127" s="9" t="s">
        <v>134</v>
      </c>
      <c r="C127" s="9" t="s">
        <v>8</v>
      </c>
      <c r="D127" s="34">
        <v>0</v>
      </c>
      <c r="E127" s="62">
        <v>0</v>
      </c>
      <c r="F127" s="66"/>
    </row>
    <row r="128" spans="1:6" s="4" customFormat="1" ht="55.2" outlineLevel="3" x14ac:dyDescent="0.25">
      <c r="A128" s="10" t="s">
        <v>309</v>
      </c>
      <c r="B128" s="11" t="s">
        <v>48</v>
      </c>
      <c r="C128" s="11"/>
      <c r="D128" s="33">
        <f>D129+D136+D141</f>
        <v>6865.5</v>
      </c>
      <c r="E128" s="61">
        <f>E129+E136+E141</f>
        <v>7708.8</v>
      </c>
      <c r="F128" s="65"/>
    </row>
    <row r="129" spans="1:6" s="4" customFormat="1" outlineLevel="3" x14ac:dyDescent="0.25">
      <c r="A129" s="10" t="s">
        <v>199</v>
      </c>
      <c r="B129" s="11" t="s">
        <v>49</v>
      </c>
      <c r="C129" s="11"/>
      <c r="D129" s="33">
        <f>D130+D132+D134</f>
        <v>5991</v>
      </c>
      <c r="E129" s="61">
        <f>E130+E132+E134</f>
        <v>6834.3</v>
      </c>
      <c r="F129" s="65"/>
    </row>
    <row r="130" spans="1:6" ht="41.4" hidden="1" outlineLevel="3" x14ac:dyDescent="0.25">
      <c r="A130" s="8" t="s">
        <v>200</v>
      </c>
      <c r="B130" s="9" t="s">
        <v>142</v>
      </c>
      <c r="C130" s="9"/>
      <c r="D130" s="34">
        <f>D131</f>
        <v>80</v>
      </c>
      <c r="E130" s="62">
        <f>E131</f>
        <v>80</v>
      </c>
      <c r="F130" s="66"/>
    </row>
    <row r="131" spans="1:6" ht="27.6" hidden="1" outlineLevel="3" x14ac:dyDescent="0.25">
      <c r="A131" s="8" t="s">
        <v>148</v>
      </c>
      <c r="B131" s="9" t="s">
        <v>142</v>
      </c>
      <c r="C131" s="9" t="s">
        <v>3</v>
      </c>
      <c r="D131" s="34">
        <v>80</v>
      </c>
      <c r="E131" s="62">
        <v>80</v>
      </c>
      <c r="F131" s="66"/>
    </row>
    <row r="132" spans="1:6" s="4" customFormat="1" ht="27.6" hidden="1" outlineLevel="3" x14ac:dyDescent="0.25">
      <c r="A132" s="8" t="s">
        <v>201</v>
      </c>
      <c r="B132" s="9" t="s">
        <v>50</v>
      </c>
      <c r="C132" s="9"/>
      <c r="D132" s="34">
        <f>D133</f>
        <v>112</v>
      </c>
      <c r="E132" s="62">
        <f>E133</f>
        <v>112</v>
      </c>
      <c r="F132" s="65"/>
    </row>
    <row r="133" spans="1:6" ht="27.6" hidden="1" outlineLevel="3" x14ac:dyDescent="0.25">
      <c r="A133" s="8" t="s">
        <v>148</v>
      </c>
      <c r="B133" s="9" t="s">
        <v>50</v>
      </c>
      <c r="C133" s="9" t="s">
        <v>3</v>
      </c>
      <c r="D133" s="34">
        <v>112</v>
      </c>
      <c r="E133" s="62">
        <v>112</v>
      </c>
      <c r="F133" s="66"/>
    </row>
    <row r="134" spans="1:6" outlineLevel="3" x14ac:dyDescent="0.25">
      <c r="A134" s="8" t="s">
        <v>202</v>
      </c>
      <c r="B134" s="9" t="s">
        <v>51</v>
      </c>
      <c r="C134" s="9"/>
      <c r="D134" s="34">
        <f>D135</f>
        <v>5799</v>
      </c>
      <c r="E134" s="62">
        <f>E135</f>
        <v>6642.3</v>
      </c>
      <c r="F134" s="66"/>
    </row>
    <row r="135" spans="1:6" s="4" customFormat="1" ht="31.5" customHeight="1" outlineLevel="2" x14ac:dyDescent="0.25">
      <c r="A135" s="8" t="s">
        <v>148</v>
      </c>
      <c r="B135" s="9" t="s">
        <v>51</v>
      </c>
      <c r="C135" s="9" t="s">
        <v>3</v>
      </c>
      <c r="D135" s="34">
        <v>5799</v>
      </c>
      <c r="E135" s="62">
        <v>6642.3</v>
      </c>
      <c r="F135" s="65"/>
    </row>
    <row r="136" spans="1:6" s="4" customFormat="1" hidden="1" outlineLevel="3" x14ac:dyDescent="0.25">
      <c r="A136" s="10" t="s">
        <v>203</v>
      </c>
      <c r="B136" s="11" t="s">
        <v>52</v>
      </c>
      <c r="C136" s="11"/>
      <c r="D136" s="33">
        <f>D137+D139</f>
        <v>61</v>
      </c>
      <c r="E136" s="61">
        <f>E137+E139</f>
        <v>61</v>
      </c>
      <c r="F136" s="65"/>
    </row>
    <row r="137" spans="1:6" s="4" customFormat="1" ht="82.8" hidden="1" outlineLevel="1" x14ac:dyDescent="0.25">
      <c r="A137" s="8" t="s">
        <v>204</v>
      </c>
      <c r="B137" s="9" t="s">
        <v>53</v>
      </c>
      <c r="C137" s="9"/>
      <c r="D137" s="34">
        <f>D138</f>
        <v>11</v>
      </c>
      <c r="E137" s="62">
        <f>E138</f>
        <v>11</v>
      </c>
      <c r="F137" s="65"/>
    </row>
    <row r="138" spans="1:6" s="4" customFormat="1" ht="27.6" hidden="1" outlineLevel="2" x14ac:dyDescent="0.25">
      <c r="A138" s="8" t="s">
        <v>148</v>
      </c>
      <c r="B138" s="9" t="s">
        <v>53</v>
      </c>
      <c r="C138" s="9" t="s">
        <v>3</v>
      </c>
      <c r="D138" s="34">
        <v>11</v>
      </c>
      <c r="E138" s="62">
        <v>11</v>
      </c>
      <c r="F138" s="65"/>
    </row>
    <row r="139" spans="1:6" s="4" customFormat="1" ht="41.4" hidden="1" outlineLevel="2" x14ac:dyDescent="0.25">
      <c r="A139" s="21" t="s">
        <v>296</v>
      </c>
      <c r="B139" s="12" t="s">
        <v>295</v>
      </c>
      <c r="C139" s="9"/>
      <c r="D139" s="34">
        <f>D140</f>
        <v>50</v>
      </c>
      <c r="E139" s="62">
        <f>E140</f>
        <v>50</v>
      </c>
      <c r="F139" s="65"/>
    </row>
    <row r="140" spans="1:6" s="4" customFormat="1" ht="27.6" hidden="1" outlineLevel="2" x14ac:dyDescent="0.25">
      <c r="A140" s="8" t="s">
        <v>297</v>
      </c>
      <c r="B140" s="12" t="s">
        <v>295</v>
      </c>
      <c r="C140" s="9">
        <v>600</v>
      </c>
      <c r="D140" s="34">
        <v>50</v>
      </c>
      <c r="E140" s="62">
        <v>50</v>
      </c>
      <c r="F140" s="65"/>
    </row>
    <row r="141" spans="1:6" s="4" customFormat="1" ht="27.6" hidden="1" outlineLevel="3" x14ac:dyDescent="0.25">
      <c r="A141" s="10" t="s">
        <v>205</v>
      </c>
      <c r="B141" s="11" t="s">
        <v>54</v>
      </c>
      <c r="C141" s="11"/>
      <c r="D141" s="33">
        <f>D142</f>
        <v>813.5</v>
      </c>
      <c r="E141" s="61">
        <f>E142</f>
        <v>813.5</v>
      </c>
      <c r="F141" s="65"/>
    </row>
    <row r="142" spans="1:6" s="4" customFormat="1" ht="27.6" hidden="1" x14ac:dyDescent="0.25">
      <c r="A142" s="8" t="s">
        <v>206</v>
      </c>
      <c r="B142" s="9" t="s">
        <v>55</v>
      </c>
      <c r="C142" s="9"/>
      <c r="D142" s="34">
        <f>D143</f>
        <v>813.5</v>
      </c>
      <c r="E142" s="62">
        <f>E143</f>
        <v>813.5</v>
      </c>
      <c r="F142" s="65"/>
    </row>
    <row r="143" spans="1:6" s="4" customFormat="1" ht="27.6" hidden="1" outlineLevel="1" x14ac:dyDescent="0.25">
      <c r="A143" s="8" t="s">
        <v>148</v>
      </c>
      <c r="B143" s="9" t="s">
        <v>55</v>
      </c>
      <c r="C143" s="9" t="s">
        <v>3</v>
      </c>
      <c r="D143" s="34">
        <v>813.5</v>
      </c>
      <c r="E143" s="62">
        <v>813.5</v>
      </c>
      <c r="F143" s="65"/>
    </row>
    <row r="144" spans="1:6" s="4" customFormat="1" ht="27.6" outlineLevel="2" x14ac:dyDescent="0.25">
      <c r="A144" s="10" t="s">
        <v>310</v>
      </c>
      <c r="B144" s="11" t="s">
        <v>56</v>
      </c>
      <c r="C144" s="11"/>
      <c r="D144" s="33">
        <f>D148+D164+D174+D200+D213</f>
        <v>469018.8</v>
      </c>
      <c r="E144" s="61">
        <f>E148+E164+E174+E200+E213+E145</f>
        <v>485239.1</v>
      </c>
      <c r="F144" s="65"/>
    </row>
    <row r="145" spans="1:6" s="4" customFormat="1" ht="26.4" outlineLevel="2" x14ac:dyDescent="0.25">
      <c r="A145" s="69" t="s">
        <v>371</v>
      </c>
      <c r="B145" s="68" t="s">
        <v>369</v>
      </c>
      <c r="C145" s="11"/>
      <c r="D145" s="61">
        <f>D146</f>
        <v>0</v>
      </c>
      <c r="E145" s="61">
        <f>E146</f>
        <v>100</v>
      </c>
      <c r="F145" s="65"/>
    </row>
    <row r="146" spans="1:6" ht="27.6" outlineLevel="2" x14ac:dyDescent="0.25">
      <c r="A146" s="8" t="s">
        <v>374</v>
      </c>
      <c r="B146" s="12" t="s">
        <v>370</v>
      </c>
      <c r="C146" s="9"/>
      <c r="D146" s="62">
        <f>D147</f>
        <v>0</v>
      </c>
      <c r="E146" s="62">
        <f>E147</f>
        <v>100</v>
      </c>
      <c r="F146" s="66"/>
    </row>
    <row r="147" spans="1:6" ht="26.4" outlineLevel="2" x14ac:dyDescent="0.25">
      <c r="A147" s="31" t="s">
        <v>348</v>
      </c>
      <c r="B147" s="12" t="s">
        <v>370</v>
      </c>
      <c r="C147" s="9">
        <v>200</v>
      </c>
      <c r="D147" s="34">
        <v>0</v>
      </c>
      <c r="E147" s="62">
        <v>100</v>
      </c>
      <c r="F147" s="66"/>
    </row>
    <row r="148" spans="1:6" s="4" customFormat="1" ht="27.6" outlineLevel="3" x14ac:dyDescent="0.25">
      <c r="A148" s="10" t="s">
        <v>207</v>
      </c>
      <c r="B148" s="11" t="s">
        <v>57</v>
      </c>
      <c r="C148" s="11"/>
      <c r="D148" s="33">
        <f>D152+D155+D157+D160+D162+D149</f>
        <v>6887.4999999999991</v>
      </c>
      <c r="E148" s="61">
        <f>E152+E155+E157+E160+E162+E149</f>
        <v>8598.9</v>
      </c>
      <c r="F148" s="65"/>
    </row>
    <row r="149" spans="1:6" s="4" customFormat="1" ht="76.5" customHeight="1" outlineLevel="3" x14ac:dyDescent="0.25">
      <c r="A149" s="8" t="s">
        <v>299</v>
      </c>
      <c r="B149" s="12" t="s">
        <v>298</v>
      </c>
      <c r="C149" s="12"/>
      <c r="D149" s="34">
        <f>D150+D151</f>
        <v>1988.7</v>
      </c>
      <c r="E149" s="62">
        <f>E150+E151</f>
        <v>2288.6999999999998</v>
      </c>
      <c r="F149" s="65"/>
    </row>
    <row r="150" spans="1:6" s="4" customFormat="1" ht="27.6" outlineLevel="3" x14ac:dyDescent="0.25">
      <c r="A150" s="8" t="s">
        <v>147</v>
      </c>
      <c r="B150" s="12" t="s">
        <v>298</v>
      </c>
      <c r="C150" s="12" t="s">
        <v>8</v>
      </c>
      <c r="D150" s="34">
        <v>0</v>
      </c>
      <c r="E150" s="62">
        <v>300</v>
      </c>
      <c r="F150" s="65"/>
    </row>
    <row r="151" spans="1:6" s="4" customFormat="1" ht="26.4" hidden="1" outlineLevel="3" x14ac:dyDescent="0.25">
      <c r="A151" s="31" t="s">
        <v>346</v>
      </c>
      <c r="B151" s="12" t="s">
        <v>298</v>
      </c>
      <c r="C151" s="12" t="s">
        <v>62</v>
      </c>
      <c r="D151" s="34">
        <v>1988.7</v>
      </c>
      <c r="E151" s="62">
        <v>1988.7</v>
      </c>
      <c r="F151" s="65"/>
    </row>
    <row r="152" spans="1:6" s="4" customFormat="1" ht="41.4" hidden="1" outlineLevel="1" x14ac:dyDescent="0.25">
      <c r="A152" s="8" t="s">
        <v>208</v>
      </c>
      <c r="B152" s="9" t="s">
        <v>58</v>
      </c>
      <c r="C152" s="9"/>
      <c r="D152" s="34">
        <f>D153+D154</f>
        <v>1676.5</v>
      </c>
      <c r="E152" s="62">
        <f>E153+E154</f>
        <v>1676.5</v>
      </c>
      <c r="F152" s="65"/>
    </row>
    <row r="153" spans="1:6" s="4" customFormat="1" ht="27.6" hidden="1" outlineLevel="2" x14ac:dyDescent="0.25">
      <c r="A153" s="8" t="s">
        <v>147</v>
      </c>
      <c r="B153" s="9" t="s">
        <v>58</v>
      </c>
      <c r="C153" s="9" t="s">
        <v>8</v>
      </c>
      <c r="D153" s="34">
        <v>1060.9000000000001</v>
      </c>
      <c r="E153" s="62">
        <v>1060.9000000000001</v>
      </c>
      <c r="F153" s="65"/>
    </row>
    <row r="154" spans="1:6" s="4" customFormat="1" hidden="1" outlineLevel="3" x14ac:dyDescent="0.25">
      <c r="A154" s="8" t="s">
        <v>158</v>
      </c>
      <c r="B154" s="9" t="s">
        <v>58</v>
      </c>
      <c r="C154" s="9" t="s">
        <v>9</v>
      </c>
      <c r="D154" s="34">
        <v>615.6</v>
      </c>
      <c r="E154" s="62">
        <v>615.6</v>
      </c>
      <c r="F154" s="65"/>
    </row>
    <row r="155" spans="1:6" s="4" customFormat="1" ht="27.6" collapsed="1" x14ac:dyDescent="0.25">
      <c r="A155" s="8" t="s">
        <v>209</v>
      </c>
      <c r="B155" s="9" t="s">
        <v>59</v>
      </c>
      <c r="C155" s="9"/>
      <c r="D155" s="34">
        <f>D156</f>
        <v>1954</v>
      </c>
      <c r="E155" s="62">
        <f>E156</f>
        <v>3427.3</v>
      </c>
      <c r="F155" s="65"/>
    </row>
    <row r="156" spans="1:6" s="4" customFormat="1" ht="27.6" outlineLevel="1" x14ac:dyDescent="0.25">
      <c r="A156" s="8" t="s">
        <v>147</v>
      </c>
      <c r="B156" s="9" t="s">
        <v>59</v>
      </c>
      <c r="C156" s="9" t="s">
        <v>8</v>
      </c>
      <c r="D156" s="34">
        <v>1954</v>
      </c>
      <c r="E156" s="62">
        <v>3427.3</v>
      </c>
      <c r="F156" s="65"/>
    </row>
    <row r="157" spans="1:6" s="4" customFormat="1" ht="21.75" customHeight="1" outlineLevel="2" x14ac:dyDescent="0.25">
      <c r="A157" s="8" t="s">
        <v>210</v>
      </c>
      <c r="B157" s="9" t="s">
        <v>211</v>
      </c>
      <c r="C157" s="9"/>
      <c r="D157" s="34">
        <f>D158+D159</f>
        <v>904.9</v>
      </c>
      <c r="E157" s="62">
        <f>E158+E159</f>
        <v>904.9</v>
      </c>
      <c r="F157" s="65"/>
    </row>
    <row r="158" spans="1:6" ht="65.25" customHeight="1" outlineLevel="3" x14ac:dyDescent="0.25">
      <c r="A158" s="8" t="s">
        <v>156</v>
      </c>
      <c r="B158" s="9" t="s">
        <v>211</v>
      </c>
      <c r="C158" s="9" t="s">
        <v>7</v>
      </c>
      <c r="D158" s="34">
        <v>904.9</v>
      </c>
      <c r="E158" s="62">
        <v>894.6</v>
      </c>
      <c r="F158" s="66"/>
    </row>
    <row r="159" spans="1:6" s="4" customFormat="1" ht="27.6" outlineLevel="2" x14ac:dyDescent="0.25">
      <c r="A159" s="8" t="s">
        <v>147</v>
      </c>
      <c r="B159" s="9" t="s">
        <v>211</v>
      </c>
      <c r="C159" s="9" t="s">
        <v>8</v>
      </c>
      <c r="D159" s="34">
        <v>0</v>
      </c>
      <c r="E159" s="62">
        <v>10.3</v>
      </c>
      <c r="F159" s="65"/>
    </row>
    <row r="160" spans="1:6" s="4" customFormat="1" ht="55.2" hidden="1" outlineLevel="3" x14ac:dyDescent="0.25">
      <c r="A160" s="8" t="s">
        <v>212</v>
      </c>
      <c r="B160" s="9" t="s">
        <v>60</v>
      </c>
      <c r="C160" s="9"/>
      <c r="D160" s="34">
        <f>D161</f>
        <v>40</v>
      </c>
      <c r="E160" s="62">
        <f>E161</f>
        <v>40</v>
      </c>
      <c r="F160" s="65"/>
    </row>
    <row r="161" spans="1:6" s="4" customFormat="1" ht="27.6" hidden="1" outlineLevel="1" x14ac:dyDescent="0.25">
      <c r="A161" s="8" t="s">
        <v>147</v>
      </c>
      <c r="B161" s="9" t="s">
        <v>60</v>
      </c>
      <c r="C161" s="9" t="s">
        <v>8</v>
      </c>
      <c r="D161" s="34">
        <v>40</v>
      </c>
      <c r="E161" s="62">
        <v>40</v>
      </c>
      <c r="F161" s="65"/>
    </row>
    <row r="162" spans="1:6" s="4" customFormat="1" ht="41.4" outlineLevel="2" x14ac:dyDescent="0.25">
      <c r="A162" s="8" t="s">
        <v>213</v>
      </c>
      <c r="B162" s="9" t="s">
        <v>61</v>
      </c>
      <c r="C162" s="9"/>
      <c r="D162" s="34">
        <f>D163</f>
        <v>323.39999999999998</v>
      </c>
      <c r="E162" s="62">
        <f>E163</f>
        <v>261.5</v>
      </c>
      <c r="F162" s="65"/>
    </row>
    <row r="163" spans="1:6" s="4" customFormat="1" ht="27.6" outlineLevel="3" x14ac:dyDescent="0.25">
      <c r="A163" s="8" t="s">
        <v>147</v>
      </c>
      <c r="B163" s="9" t="s">
        <v>61</v>
      </c>
      <c r="C163" s="9" t="s">
        <v>8</v>
      </c>
      <c r="D163" s="34">
        <v>323.39999999999998</v>
      </c>
      <c r="E163" s="62">
        <v>261.5</v>
      </c>
      <c r="F163" s="65"/>
    </row>
    <row r="164" spans="1:6" s="4" customFormat="1" ht="27.6" outlineLevel="1" x14ac:dyDescent="0.25">
      <c r="A164" s="10" t="s">
        <v>214</v>
      </c>
      <c r="B164" s="11" t="s">
        <v>63</v>
      </c>
      <c r="C164" s="11"/>
      <c r="D164" s="33">
        <f>D165+D167+D170+D172</f>
        <v>66465.7</v>
      </c>
      <c r="E164" s="61">
        <f>E165+E167+E170+E172</f>
        <v>73510.100000000006</v>
      </c>
      <c r="F164" s="65"/>
    </row>
    <row r="165" spans="1:6" s="4" customFormat="1" outlineLevel="2" x14ac:dyDescent="0.25">
      <c r="A165" s="8" t="s">
        <v>215</v>
      </c>
      <c r="B165" s="9" t="s">
        <v>64</v>
      </c>
      <c r="C165" s="9"/>
      <c r="D165" s="34">
        <f>D166</f>
        <v>1704</v>
      </c>
      <c r="E165" s="62">
        <f>E166</f>
        <v>1203.3</v>
      </c>
      <c r="F165" s="65"/>
    </row>
    <row r="166" spans="1:6" s="4" customFormat="1" ht="27.6" outlineLevel="3" x14ac:dyDescent="0.25">
      <c r="A166" s="8" t="s">
        <v>147</v>
      </c>
      <c r="B166" s="9" t="s">
        <v>64</v>
      </c>
      <c r="C166" s="9" t="s">
        <v>8</v>
      </c>
      <c r="D166" s="34">
        <v>1704</v>
      </c>
      <c r="E166" s="62">
        <v>1203.3</v>
      </c>
      <c r="F166" s="65"/>
    </row>
    <row r="167" spans="1:6" s="4" customFormat="1" ht="27.6" x14ac:dyDescent="0.25">
      <c r="A167" s="8" t="s">
        <v>216</v>
      </c>
      <c r="B167" s="9" t="s">
        <v>65</v>
      </c>
      <c r="C167" s="9"/>
      <c r="D167" s="34">
        <f>D168+D169</f>
        <v>64761.7</v>
      </c>
      <c r="E167" s="62">
        <f>E168+E169</f>
        <v>72306.8</v>
      </c>
      <c r="F167" s="65"/>
    </row>
    <row r="168" spans="1:6" s="4" customFormat="1" ht="27.6" outlineLevel="1" x14ac:dyDescent="0.25">
      <c r="A168" s="8" t="s">
        <v>147</v>
      </c>
      <c r="B168" s="9" t="s">
        <v>65</v>
      </c>
      <c r="C168" s="9" t="s">
        <v>8</v>
      </c>
      <c r="D168" s="34">
        <v>64761.7</v>
      </c>
      <c r="E168" s="62">
        <v>72306.8</v>
      </c>
      <c r="F168" s="65"/>
    </row>
    <row r="169" spans="1:6" s="4" customFormat="1" ht="27.6" hidden="1" outlineLevel="1" x14ac:dyDescent="0.25">
      <c r="A169" s="8" t="s">
        <v>219</v>
      </c>
      <c r="B169" s="9" t="s">
        <v>65</v>
      </c>
      <c r="C169" s="9">
        <v>400</v>
      </c>
      <c r="D169" s="34">
        <v>0</v>
      </c>
      <c r="E169" s="62">
        <v>0</v>
      </c>
      <c r="F169" s="65"/>
    </row>
    <row r="170" spans="1:6" s="4" customFormat="1" ht="27.6" hidden="1" outlineLevel="2" x14ac:dyDescent="0.25">
      <c r="A170" s="8" t="s">
        <v>217</v>
      </c>
      <c r="B170" s="9" t="s">
        <v>218</v>
      </c>
      <c r="C170" s="9"/>
      <c r="D170" s="34">
        <f>D171</f>
        <v>0</v>
      </c>
      <c r="E170" s="62">
        <f>E171</f>
        <v>0</v>
      </c>
      <c r="F170" s="65"/>
    </row>
    <row r="171" spans="1:6" ht="27.6" hidden="1" outlineLevel="3" x14ac:dyDescent="0.25">
      <c r="A171" s="8" t="s">
        <v>219</v>
      </c>
      <c r="B171" s="9" t="s">
        <v>218</v>
      </c>
      <c r="C171" s="9" t="s">
        <v>62</v>
      </c>
      <c r="D171" s="34">
        <v>0</v>
      </c>
      <c r="E171" s="62">
        <v>0</v>
      </c>
      <c r="F171" s="66"/>
    </row>
    <row r="172" spans="1:6" ht="41.4" hidden="1" outlineLevel="2" x14ac:dyDescent="0.25">
      <c r="A172" s="8" t="s">
        <v>220</v>
      </c>
      <c r="B172" s="9" t="s">
        <v>66</v>
      </c>
      <c r="C172" s="9"/>
      <c r="D172" s="34">
        <f>D173</f>
        <v>0</v>
      </c>
      <c r="E172" s="62">
        <f>E173</f>
        <v>0</v>
      </c>
      <c r="F172" s="66"/>
    </row>
    <row r="173" spans="1:6" ht="27.6" hidden="1" outlineLevel="3" x14ac:dyDescent="0.25">
      <c r="A173" s="8" t="s">
        <v>219</v>
      </c>
      <c r="B173" s="9" t="s">
        <v>66</v>
      </c>
      <c r="C173" s="9" t="s">
        <v>62</v>
      </c>
      <c r="D173" s="34">
        <v>0</v>
      </c>
      <c r="E173" s="62">
        <v>0</v>
      </c>
      <c r="F173" s="66"/>
    </row>
    <row r="174" spans="1:6" ht="27.6" outlineLevel="2" collapsed="1" x14ac:dyDescent="0.25">
      <c r="A174" s="10" t="s">
        <v>221</v>
      </c>
      <c r="B174" s="11" t="s">
        <v>67</v>
      </c>
      <c r="C174" s="11"/>
      <c r="D174" s="33">
        <f>D175+D177+D179+D181+D183+D185+D187+D189+D193+D196+D198+D191</f>
        <v>49364.600000000006</v>
      </c>
      <c r="E174" s="61">
        <f>E175+E177+E179+E181+E183+E185+E187+E189+E193+E196+E198+E191</f>
        <v>52729.100000000006</v>
      </c>
      <c r="F174" s="66"/>
    </row>
    <row r="175" spans="1:6" ht="41.4" outlineLevel="3" x14ac:dyDescent="0.25">
      <c r="A175" s="8" t="s">
        <v>222</v>
      </c>
      <c r="B175" s="9" t="s">
        <v>68</v>
      </c>
      <c r="C175" s="9"/>
      <c r="D175" s="34">
        <f>D176</f>
        <v>7900</v>
      </c>
      <c r="E175" s="62">
        <f>E176</f>
        <v>10152.5</v>
      </c>
      <c r="F175" s="66"/>
    </row>
    <row r="176" spans="1:6" s="4" customFormat="1" ht="27.6" outlineLevel="3" x14ac:dyDescent="0.25">
      <c r="A176" s="8" t="s">
        <v>147</v>
      </c>
      <c r="B176" s="9" t="s">
        <v>68</v>
      </c>
      <c r="C176" s="9" t="s">
        <v>8</v>
      </c>
      <c r="D176" s="34">
        <v>7900</v>
      </c>
      <c r="E176" s="62">
        <v>10152.5</v>
      </c>
      <c r="F176" s="65"/>
    </row>
    <row r="177" spans="1:6" ht="49.5" customHeight="1" outlineLevel="2" x14ac:dyDescent="0.25">
      <c r="A177" s="8" t="s">
        <v>223</v>
      </c>
      <c r="B177" s="9" t="s">
        <v>69</v>
      </c>
      <c r="C177" s="9"/>
      <c r="D177" s="34">
        <f>D178</f>
        <v>2549.9</v>
      </c>
      <c r="E177" s="62">
        <f>E178</f>
        <v>2500</v>
      </c>
      <c r="F177" s="66"/>
    </row>
    <row r="178" spans="1:6" ht="27.6" outlineLevel="3" x14ac:dyDescent="0.25">
      <c r="A178" s="8" t="s">
        <v>147</v>
      </c>
      <c r="B178" s="9" t="s">
        <v>69</v>
      </c>
      <c r="C178" s="9" t="s">
        <v>8</v>
      </c>
      <c r="D178" s="34">
        <v>2549.9</v>
      </c>
      <c r="E178" s="62">
        <v>2500</v>
      </c>
      <c r="F178" s="66"/>
    </row>
    <row r="179" spans="1:6" ht="27.6" outlineLevel="2" x14ac:dyDescent="0.25">
      <c r="A179" s="8" t="s">
        <v>224</v>
      </c>
      <c r="B179" s="9" t="s">
        <v>70</v>
      </c>
      <c r="C179" s="9"/>
      <c r="D179" s="34">
        <f>D180</f>
        <v>1838.2</v>
      </c>
      <c r="E179" s="62">
        <f>E180</f>
        <v>1750</v>
      </c>
      <c r="F179" s="66"/>
    </row>
    <row r="180" spans="1:6" ht="27.6" outlineLevel="3" x14ac:dyDescent="0.25">
      <c r="A180" s="8" t="s">
        <v>147</v>
      </c>
      <c r="B180" s="9" t="s">
        <v>70</v>
      </c>
      <c r="C180" s="9" t="s">
        <v>8</v>
      </c>
      <c r="D180" s="34">
        <v>1838.2</v>
      </c>
      <c r="E180" s="62">
        <v>1750</v>
      </c>
      <c r="F180" s="66"/>
    </row>
    <row r="181" spans="1:6" outlineLevel="2" x14ac:dyDescent="0.25">
      <c r="A181" s="8" t="s">
        <v>225</v>
      </c>
      <c r="B181" s="9" t="s">
        <v>71</v>
      </c>
      <c r="C181" s="9"/>
      <c r="D181" s="34">
        <f>D182</f>
        <v>15511.6</v>
      </c>
      <c r="E181" s="62">
        <f>E182</f>
        <v>16552.3</v>
      </c>
      <c r="F181" s="66"/>
    </row>
    <row r="182" spans="1:6" s="4" customFormat="1" ht="27.6" outlineLevel="3" x14ac:dyDescent="0.25">
      <c r="A182" s="8" t="s">
        <v>147</v>
      </c>
      <c r="B182" s="9" t="s">
        <v>71</v>
      </c>
      <c r="C182" s="9" t="s">
        <v>8</v>
      </c>
      <c r="D182" s="34">
        <v>15511.6</v>
      </c>
      <c r="E182" s="62">
        <v>16552.3</v>
      </c>
      <c r="F182" s="65"/>
    </row>
    <row r="183" spans="1:6" s="4" customFormat="1" hidden="1" outlineLevel="1" x14ac:dyDescent="0.25">
      <c r="A183" s="8" t="s">
        <v>226</v>
      </c>
      <c r="B183" s="9" t="s">
        <v>72</v>
      </c>
      <c r="C183" s="9"/>
      <c r="D183" s="34">
        <f>D184</f>
        <v>2100</v>
      </c>
      <c r="E183" s="62">
        <f>E184</f>
        <v>2100</v>
      </c>
      <c r="F183" s="65"/>
    </row>
    <row r="184" spans="1:6" s="4" customFormat="1" ht="27.6" hidden="1" outlineLevel="2" x14ac:dyDescent="0.25">
      <c r="A184" s="8" t="s">
        <v>147</v>
      </c>
      <c r="B184" s="9" t="s">
        <v>72</v>
      </c>
      <c r="C184" s="9" t="s">
        <v>8</v>
      </c>
      <c r="D184" s="34">
        <v>2100</v>
      </c>
      <c r="E184" s="62">
        <v>2100</v>
      </c>
      <c r="F184" s="65"/>
    </row>
    <row r="185" spans="1:6" ht="27.6" hidden="1" outlineLevel="3" x14ac:dyDescent="0.25">
      <c r="A185" s="8" t="s">
        <v>330</v>
      </c>
      <c r="B185" s="9" t="s">
        <v>73</v>
      </c>
      <c r="C185" s="9"/>
      <c r="D185" s="34">
        <f>D186</f>
        <v>0</v>
      </c>
      <c r="E185" s="62">
        <f>E186</f>
        <v>0</v>
      </c>
      <c r="F185" s="66"/>
    </row>
    <row r="186" spans="1:6" ht="27.6" hidden="1" outlineLevel="2" x14ac:dyDescent="0.25">
      <c r="A186" s="8" t="s">
        <v>147</v>
      </c>
      <c r="B186" s="9" t="s">
        <v>73</v>
      </c>
      <c r="C186" s="9" t="s">
        <v>8</v>
      </c>
      <c r="D186" s="34">
        <v>0</v>
      </c>
      <c r="E186" s="62">
        <v>0</v>
      </c>
      <c r="F186" s="66"/>
    </row>
    <row r="187" spans="1:6" s="4" customFormat="1" ht="27.6" outlineLevel="3" x14ac:dyDescent="0.25">
      <c r="A187" s="8" t="s">
        <v>227</v>
      </c>
      <c r="B187" s="9" t="s">
        <v>74</v>
      </c>
      <c r="C187" s="9"/>
      <c r="D187" s="34">
        <f>D188</f>
        <v>1201.5</v>
      </c>
      <c r="E187" s="62">
        <f>E188</f>
        <v>1200.5</v>
      </c>
      <c r="F187" s="65"/>
    </row>
    <row r="188" spans="1:6" ht="27.6" outlineLevel="2" x14ac:dyDescent="0.25">
      <c r="A188" s="8" t="s">
        <v>147</v>
      </c>
      <c r="B188" s="9" t="s">
        <v>74</v>
      </c>
      <c r="C188" s="9" t="s">
        <v>8</v>
      </c>
      <c r="D188" s="34">
        <v>1201.5</v>
      </c>
      <c r="E188" s="62">
        <v>1200.5</v>
      </c>
      <c r="F188" s="66"/>
    </row>
    <row r="189" spans="1:6" ht="41.4" outlineLevel="3" x14ac:dyDescent="0.25">
      <c r="A189" s="8" t="s">
        <v>228</v>
      </c>
      <c r="B189" s="9" t="s">
        <v>75</v>
      </c>
      <c r="C189" s="9"/>
      <c r="D189" s="34">
        <f>D190</f>
        <v>531.6</v>
      </c>
      <c r="E189" s="62">
        <f>E190</f>
        <v>872</v>
      </c>
      <c r="F189" s="66"/>
    </row>
    <row r="190" spans="1:6" ht="27.6" outlineLevel="2" x14ac:dyDescent="0.25">
      <c r="A190" s="8" t="s">
        <v>147</v>
      </c>
      <c r="B190" s="9" t="s">
        <v>75</v>
      </c>
      <c r="C190" s="9" t="s">
        <v>8</v>
      </c>
      <c r="D190" s="34">
        <v>531.6</v>
      </c>
      <c r="E190" s="62">
        <v>872</v>
      </c>
      <c r="F190" s="66"/>
    </row>
    <row r="191" spans="1:6" hidden="1" outlineLevel="2" x14ac:dyDescent="0.25">
      <c r="A191" s="8" t="s">
        <v>356</v>
      </c>
      <c r="B191" s="12" t="s">
        <v>355</v>
      </c>
      <c r="C191" s="9"/>
      <c r="D191" s="34">
        <v>41.8</v>
      </c>
      <c r="E191" s="62">
        <v>41.8</v>
      </c>
      <c r="F191" s="66"/>
    </row>
    <row r="192" spans="1:6" ht="27.6" hidden="1" outlineLevel="2" x14ac:dyDescent="0.25">
      <c r="A192" s="8" t="s">
        <v>147</v>
      </c>
      <c r="B192" s="12" t="s">
        <v>355</v>
      </c>
      <c r="C192" s="9">
        <v>200</v>
      </c>
      <c r="D192" s="34">
        <v>41.8</v>
      </c>
      <c r="E192" s="62">
        <v>41.8</v>
      </c>
      <c r="F192" s="66"/>
    </row>
    <row r="193" spans="1:6" s="4" customFormat="1" ht="41.4" hidden="1" outlineLevel="3" x14ac:dyDescent="0.25">
      <c r="A193" s="8" t="s">
        <v>276</v>
      </c>
      <c r="B193" s="9" t="s">
        <v>229</v>
      </c>
      <c r="C193" s="9"/>
      <c r="D193" s="34">
        <f>D194+D195</f>
        <v>1660.7</v>
      </c>
      <c r="E193" s="62">
        <f>E194+E195</f>
        <v>1660.7</v>
      </c>
      <c r="F193" s="65"/>
    </row>
    <row r="194" spans="1:6" ht="27.6" hidden="1" outlineLevel="2" x14ac:dyDescent="0.25">
      <c r="A194" s="8" t="s">
        <v>147</v>
      </c>
      <c r="B194" s="9" t="s">
        <v>229</v>
      </c>
      <c r="C194" s="9" t="s">
        <v>8</v>
      </c>
      <c r="D194" s="34">
        <v>1660.7</v>
      </c>
      <c r="E194" s="62">
        <v>1660.7</v>
      </c>
      <c r="F194" s="66"/>
    </row>
    <row r="195" spans="1:6" ht="27.6" hidden="1" outlineLevel="2" x14ac:dyDescent="0.25">
      <c r="A195" s="8" t="s">
        <v>219</v>
      </c>
      <c r="B195" s="9" t="s">
        <v>229</v>
      </c>
      <c r="C195" s="9">
        <v>400</v>
      </c>
      <c r="D195" s="34">
        <v>0</v>
      </c>
      <c r="E195" s="62">
        <v>0</v>
      </c>
      <c r="F195" s="66"/>
    </row>
    <row r="196" spans="1:6" s="4" customFormat="1" hidden="1" outlineLevel="3" x14ac:dyDescent="0.25">
      <c r="A196" s="8" t="s">
        <v>230</v>
      </c>
      <c r="B196" s="9" t="s">
        <v>76</v>
      </c>
      <c r="C196" s="9"/>
      <c r="D196" s="34">
        <f>D197</f>
        <v>120</v>
      </c>
      <c r="E196" s="62">
        <f>E197</f>
        <v>120</v>
      </c>
      <c r="F196" s="65"/>
    </row>
    <row r="197" spans="1:6" s="4" customFormat="1" ht="27.6" hidden="1" outlineLevel="1" x14ac:dyDescent="0.25">
      <c r="A197" s="8" t="s">
        <v>147</v>
      </c>
      <c r="B197" s="9" t="s">
        <v>76</v>
      </c>
      <c r="C197" s="9" t="s">
        <v>8</v>
      </c>
      <c r="D197" s="34">
        <v>120</v>
      </c>
      <c r="E197" s="62">
        <v>120</v>
      </c>
      <c r="F197" s="65"/>
    </row>
    <row r="198" spans="1:6" s="4" customFormat="1" outlineLevel="1" x14ac:dyDescent="0.25">
      <c r="A198" s="8" t="s">
        <v>332</v>
      </c>
      <c r="B198" s="12" t="s">
        <v>331</v>
      </c>
      <c r="C198" s="9"/>
      <c r="D198" s="34">
        <f>D199</f>
        <v>15909.3</v>
      </c>
      <c r="E198" s="62">
        <f>E199</f>
        <v>15779.3</v>
      </c>
      <c r="F198" s="65"/>
    </row>
    <row r="199" spans="1:6" s="4" customFormat="1" ht="27.6" outlineLevel="1" x14ac:dyDescent="0.25">
      <c r="A199" s="8" t="s">
        <v>289</v>
      </c>
      <c r="B199" s="12" t="s">
        <v>331</v>
      </c>
      <c r="C199" s="9" t="s">
        <v>8</v>
      </c>
      <c r="D199" s="34">
        <v>15909.3</v>
      </c>
      <c r="E199" s="62">
        <v>15779.3</v>
      </c>
      <c r="F199" s="65"/>
    </row>
    <row r="200" spans="1:6" s="4" customFormat="1" ht="45" customHeight="1" outlineLevel="2" x14ac:dyDescent="0.25">
      <c r="A200" s="10" t="s">
        <v>231</v>
      </c>
      <c r="B200" s="11" t="s">
        <v>77</v>
      </c>
      <c r="C200" s="11"/>
      <c r="D200" s="33">
        <f>D203+D205+D207+D201+D209+D211</f>
        <v>339208.5</v>
      </c>
      <c r="E200" s="61">
        <f>E203+E205+E207+E201+E209+E211</f>
        <v>343208.5</v>
      </c>
      <c r="F200" s="65"/>
    </row>
    <row r="201" spans="1:6" ht="41.4" outlineLevel="2" x14ac:dyDescent="0.25">
      <c r="A201" s="8" t="s">
        <v>284</v>
      </c>
      <c r="B201" s="12" t="s">
        <v>283</v>
      </c>
      <c r="C201" s="9"/>
      <c r="D201" s="34">
        <f>D202</f>
        <v>94443.6</v>
      </c>
      <c r="E201" s="62">
        <f>E202</f>
        <v>97537.600000000006</v>
      </c>
      <c r="F201" s="66"/>
    </row>
    <row r="202" spans="1:6" ht="27.6" outlineLevel="2" x14ac:dyDescent="0.25">
      <c r="A202" s="8" t="s">
        <v>285</v>
      </c>
      <c r="B202" s="12" t="s">
        <v>283</v>
      </c>
      <c r="C202" s="9">
        <v>400</v>
      </c>
      <c r="D202" s="34">
        <v>94443.6</v>
      </c>
      <c r="E202" s="62">
        <v>97537.600000000006</v>
      </c>
      <c r="F202" s="66"/>
    </row>
    <row r="203" spans="1:6" ht="35.25" customHeight="1" outlineLevel="3" x14ac:dyDescent="0.25">
      <c r="A203" s="8" t="s">
        <v>232</v>
      </c>
      <c r="B203" s="9" t="s">
        <v>78</v>
      </c>
      <c r="C203" s="9"/>
      <c r="D203" s="34">
        <f>D204</f>
        <v>16740.900000000001</v>
      </c>
      <c r="E203" s="62">
        <f>E204</f>
        <v>20740.900000000001</v>
      </c>
      <c r="F203" s="66"/>
    </row>
    <row r="204" spans="1:6" ht="27.6" outlineLevel="2" x14ac:dyDescent="0.25">
      <c r="A204" s="8" t="s">
        <v>147</v>
      </c>
      <c r="B204" s="9" t="s">
        <v>78</v>
      </c>
      <c r="C204" s="9" t="s">
        <v>8</v>
      </c>
      <c r="D204" s="34">
        <v>16740.900000000001</v>
      </c>
      <c r="E204" s="62">
        <v>20740.900000000001</v>
      </c>
      <c r="F204" s="66"/>
    </row>
    <row r="205" spans="1:6" ht="48.75" customHeight="1" outlineLevel="3" x14ac:dyDescent="0.25">
      <c r="A205" s="8" t="s">
        <v>233</v>
      </c>
      <c r="B205" s="9" t="s">
        <v>79</v>
      </c>
      <c r="C205" s="9"/>
      <c r="D205" s="34">
        <f>D206</f>
        <v>106070.2</v>
      </c>
      <c r="E205" s="62">
        <f>E206</f>
        <v>103027.2</v>
      </c>
      <c r="F205" s="66"/>
    </row>
    <row r="206" spans="1:6" ht="27.6" outlineLevel="2" x14ac:dyDescent="0.25">
      <c r="A206" s="8" t="s">
        <v>147</v>
      </c>
      <c r="B206" s="9" t="s">
        <v>79</v>
      </c>
      <c r="C206" s="9" t="s">
        <v>8</v>
      </c>
      <c r="D206" s="34">
        <v>106070.2</v>
      </c>
      <c r="E206" s="62">
        <v>103027.2</v>
      </c>
      <c r="F206" s="66"/>
    </row>
    <row r="207" spans="1:6" ht="47.25" customHeight="1" outlineLevel="3" x14ac:dyDescent="0.25">
      <c r="A207" s="8" t="s">
        <v>234</v>
      </c>
      <c r="B207" s="9" t="s">
        <v>80</v>
      </c>
      <c r="C207" s="9"/>
      <c r="D207" s="34">
        <f>D208</f>
        <v>5590.9</v>
      </c>
      <c r="E207" s="62">
        <f>E208</f>
        <v>5539.9</v>
      </c>
      <c r="F207" s="66"/>
    </row>
    <row r="208" spans="1:6" ht="27.6" outlineLevel="2" x14ac:dyDescent="0.25">
      <c r="A208" s="8" t="s">
        <v>147</v>
      </c>
      <c r="B208" s="9" t="s">
        <v>80</v>
      </c>
      <c r="C208" s="9" t="s">
        <v>8</v>
      </c>
      <c r="D208" s="34">
        <v>5590.9</v>
      </c>
      <c r="E208" s="62">
        <v>5539.9</v>
      </c>
      <c r="F208" s="66"/>
    </row>
    <row r="209" spans="1:6" ht="27.6" hidden="1" outlineLevel="2" x14ac:dyDescent="0.25">
      <c r="A209" s="8" t="s">
        <v>328</v>
      </c>
      <c r="B209" s="12" t="s">
        <v>329</v>
      </c>
      <c r="C209" s="9"/>
      <c r="D209" s="34">
        <f>D210</f>
        <v>16362.9</v>
      </c>
      <c r="E209" s="62">
        <f>E210</f>
        <v>16362.9</v>
      </c>
      <c r="F209" s="66"/>
    </row>
    <row r="210" spans="1:6" ht="27.6" hidden="1" outlineLevel="2" x14ac:dyDescent="0.25">
      <c r="A210" s="8" t="s">
        <v>147</v>
      </c>
      <c r="B210" s="12" t="s">
        <v>329</v>
      </c>
      <c r="C210" s="9">
        <v>200</v>
      </c>
      <c r="D210" s="34">
        <v>16362.9</v>
      </c>
      <c r="E210" s="62">
        <v>16362.9</v>
      </c>
      <c r="F210" s="66"/>
    </row>
    <row r="211" spans="1:6" hidden="1" outlineLevel="2" x14ac:dyDescent="0.25">
      <c r="A211" s="31" t="s">
        <v>347</v>
      </c>
      <c r="B211" s="32" t="s">
        <v>290</v>
      </c>
      <c r="C211" s="9"/>
      <c r="D211" s="34">
        <f>D212</f>
        <v>100000</v>
      </c>
      <c r="E211" s="62">
        <f>E212</f>
        <v>100000</v>
      </c>
      <c r="F211" s="66"/>
    </row>
    <row r="212" spans="1:6" ht="26.4" hidden="1" outlineLevel="2" x14ac:dyDescent="0.25">
      <c r="A212" s="31" t="s">
        <v>348</v>
      </c>
      <c r="B212" s="32" t="s">
        <v>290</v>
      </c>
      <c r="C212" s="9">
        <v>200</v>
      </c>
      <c r="D212" s="34">
        <v>100000</v>
      </c>
      <c r="E212" s="62">
        <v>100000</v>
      </c>
      <c r="F212" s="66"/>
    </row>
    <row r="213" spans="1:6" s="4" customFormat="1" ht="27.6" hidden="1" outlineLevel="3" x14ac:dyDescent="0.25">
      <c r="A213" s="10" t="s">
        <v>235</v>
      </c>
      <c r="B213" s="11" t="s">
        <v>81</v>
      </c>
      <c r="C213" s="11"/>
      <c r="D213" s="33">
        <f>D214</f>
        <v>7092.5</v>
      </c>
      <c r="E213" s="61">
        <f>E214</f>
        <v>7092.5</v>
      </c>
      <c r="F213" s="65"/>
    </row>
    <row r="214" spans="1:6" s="4" customFormat="1" ht="27.6" hidden="1" outlineLevel="2" x14ac:dyDescent="0.25">
      <c r="A214" s="8" t="s">
        <v>236</v>
      </c>
      <c r="B214" s="9" t="s">
        <v>82</v>
      </c>
      <c r="C214" s="9"/>
      <c r="D214" s="34">
        <f>D215+D216</f>
        <v>7092.5</v>
      </c>
      <c r="E214" s="62">
        <f>E215+E216</f>
        <v>7092.5</v>
      </c>
      <c r="F214" s="65"/>
    </row>
    <row r="215" spans="1:6" ht="55.2" hidden="1" outlineLevel="3" x14ac:dyDescent="0.25">
      <c r="A215" s="8" t="s">
        <v>156</v>
      </c>
      <c r="B215" s="9" t="s">
        <v>82</v>
      </c>
      <c r="C215" s="9" t="s">
        <v>7</v>
      </c>
      <c r="D215" s="34">
        <v>6771.5</v>
      </c>
      <c r="E215" s="62">
        <v>6771.5</v>
      </c>
      <c r="F215" s="66"/>
    </row>
    <row r="216" spans="1:6" ht="27.6" hidden="1" outlineLevel="2" x14ac:dyDescent="0.25">
      <c r="A216" s="8" t="s">
        <v>147</v>
      </c>
      <c r="B216" s="9" t="s">
        <v>82</v>
      </c>
      <c r="C216" s="9" t="s">
        <v>8</v>
      </c>
      <c r="D216" s="34">
        <v>321</v>
      </c>
      <c r="E216" s="62">
        <v>321</v>
      </c>
      <c r="F216" s="66"/>
    </row>
    <row r="217" spans="1:6" ht="34.5" customHeight="1" outlineLevel="3" x14ac:dyDescent="0.25">
      <c r="A217" s="10" t="s">
        <v>311</v>
      </c>
      <c r="B217" s="11" t="s">
        <v>83</v>
      </c>
      <c r="C217" s="11"/>
      <c r="D217" s="33">
        <f>D218+D220+D224</f>
        <v>655.7</v>
      </c>
      <c r="E217" s="61">
        <f>E218+E220+E224+E222</f>
        <v>1206.3000000000002</v>
      </c>
      <c r="F217" s="66"/>
    </row>
    <row r="218" spans="1:6" outlineLevel="2" x14ac:dyDescent="0.25">
      <c r="A218" s="8" t="s">
        <v>237</v>
      </c>
      <c r="B218" s="9" t="s">
        <v>84</v>
      </c>
      <c r="C218" s="9"/>
      <c r="D218" s="34">
        <f>D219</f>
        <v>317</v>
      </c>
      <c r="E218" s="62">
        <f>E219</f>
        <v>184</v>
      </c>
      <c r="F218" s="66"/>
    </row>
    <row r="219" spans="1:6" s="4" customFormat="1" ht="27.6" outlineLevel="3" x14ac:dyDescent="0.25">
      <c r="A219" s="8" t="s">
        <v>147</v>
      </c>
      <c r="B219" s="9" t="s">
        <v>84</v>
      </c>
      <c r="C219" s="9" t="s">
        <v>8</v>
      </c>
      <c r="D219" s="34">
        <v>317</v>
      </c>
      <c r="E219" s="62">
        <v>184</v>
      </c>
      <c r="F219" s="65"/>
    </row>
    <row r="220" spans="1:6" ht="41.4" hidden="1" outlineLevel="2" x14ac:dyDescent="0.25">
      <c r="A220" s="8" t="s">
        <v>238</v>
      </c>
      <c r="B220" s="9" t="s">
        <v>143</v>
      </c>
      <c r="C220" s="9"/>
      <c r="D220" s="34">
        <f>D221</f>
        <v>0</v>
      </c>
      <c r="E220" s="62">
        <f>E221</f>
        <v>0</v>
      </c>
      <c r="F220" s="66"/>
    </row>
    <row r="221" spans="1:6" ht="27.6" hidden="1" outlineLevel="3" x14ac:dyDescent="0.25">
      <c r="A221" s="8" t="s">
        <v>147</v>
      </c>
      <c r="B221" s="9" t="s">
        <v>143</v>
      </c>
      <c r="C221" s="9" t="s">
        <v>8</v>
      </c>
      <c r="D221" s="34">
        <v>0</v>
      </c>
      <c r="E221" s="62">
        <v>0</v>
      </c>
      <c r="F221" s="66"/>
    </row>
    <row r="222" spans="1:6" ht="39.6" outlineLevel="3" x14ac:dyDescent="0.25">
      <c r="A222" s="31" t="s">
        <v>373</v>
      </c>
      <c r="B222" s="12" t="s">
        <v>372</v>
      </c>
      <c r="C222" s="9"/>
      <c r="D222" s="62">
        <f>D223</f>
        <v>0</v>
      </c>
      <c r="E222" s="62">
        <f>E223</f>
        <v>691.7</v>
      </c>
      <c r="F222" s="66"/>
    </row>
    <row r="223" spans="1:6" ht="27.6" outlineLevel="3" x14ac:dyDescent="0.25">
      <c r="A223" s="8" t="s">
        <v>147</v>
      </c>
      <c r="B223" s="12" t="s">
        <v>372</v>
      </c>
      <c r="C223" s="9">
        <v>200</v>
      </c>
      <c r="D223" s="34">
        <v>0</v>
      </c>
      <c r="E223" s="62">
        <v>691.7</v>
      </c>
      <c r="F223" s="66"/>
    </row>
    <row r="224" spans="1:6" ht="55.2" outlineLevel="2" x14ac:dyDescent="0.25">
      <c r="A224" s="8" t="s">
        <v>239</v>
      </c>
      <c r="B224" s="9" t="s">
        <v>85</v>
      </c>
      <c r="C224" s="9"/>
      <c r="D224" s="34">
        <f>D225</f>
        <v>338.7</v>
      </c>
      <c r="E224" s="62">
        <f>E225</f>
        <v>330.6</v>
      </c>
      <c r="F224" s="66"/>
    </row>
    <row r="225" spans="1:6" s="4" customFormat="1" ht="27.6" outlineLevel="2" x14ac:dyDescent="0.25">
      <c r="A225" s="8" t="s">
        <v>147</v>
      </c>
      <c r="B225" s="9" t="s">
        <v>85</v>
      </c>
      <c r="C225" s="9" t="s">
        <v>8</v>
      </c>
      <c r="D225" s="34">
        <v>338.7</v>
      </c>
      <c r="E225" s="62">
        <v>330.6</v>
      </c>
      <c r="F225" s="65"/>
    </row>
    <row r="226" spans="1:6" ht="27.6" outlineLevel="3" x14ac:dyDescent="0.25">
      <c r="A226" s="10" t="s">
        <v>312</v>
      </c>
      <c r="B226" s="11" t="s">
        <v>86</v>
      </c>
      <c r="C226" s="11"/>
      <c r="D226" s="33">
        <f>D227+D236+D240</f>
        <v>49116.599999999991</v>
      </c>
      <c r="E226" s="61">
        <f>E227+E236+E240</f>
        <v>51419.799999999988</v>
      </c>
      <c r="F226" s="66"/>
    </row>
    <row r="227" spans="1:6" s="4" customFormat="1" ht="27.6" outlineLevel="2" x14ac:dyDescent="0.25">
      <c r="A227" s="10" t="s">
        <v>240</v>
      </c>
      <c r="B227" s="11" t="s">
        <v>87</v>
      </c>
      <c r="C227" s="11"/>
      <c r="D227" s="33">
        <f>D228+D233</f>
        <v>39818.299999999996</v>
      </c>
      <c r="E227" s="61">
        <f>E228+E233</f>
        <v>42617.499999999993</v>
      </c>
      <c r="F227" s="65"/>
    </row>
    <row r="228" spans="1:6" ht="27.6" outlineLevel="3" x14ac:dyDescent="0.25">
      <c r="A228" s="8" t="s">
        <v>361</v>
      </c>
      <c r="B228" s="9" t="s">
        <v>128</v>
      </c>
      <c r="C228" s="9"/>
      <c r="D228" s="34">
        <f>D229+D230+D231+D232</f>
        <v>37069.1</v>
      </c>
      <c r="E228" s="62">
        <f>E229+E230+E231+E232</f>
        <v>39868.299999999996</v>
      </c>
      <c r="F228" s="66"/>
    </row>
    <row r="229" spans="1:6" ht="55.2" outlineLevel="2" x14ac:dyDescent="0.25">
      <c r="A229" s="8" t="s">
        <v>156</v>
      </c>
      <c r="B229" s="9" t="s">
        <v>128</v>
      </c>
      <c r="C229" s="9" t="s">
        <v>7</v>
      </c>
      <c r="D229" s="34">
        <v>31524.1</v>
      </c>
      <c r="E229" s="62">
        <v>33215.1</v>
      </c>
      <c r="F229" s="66"/>
    </row>
    <row r="230" spans="1:6" ht="27.6" outlineLevel="3" x14ac:dyDescent="0.25">
      <c r="A230" s="8" t="s">
        <v>147</v>
      </c>
      <c r="B230" s="9" t="s">
        <v>128</v>
      </c>
      <c r="C230" s="9" t="s">
        <v>8</v>
      </c>
      <c r="D230" s="34">
        <v>5227.3999999999996</v>
      </c>
      <c r="E230" s="62">
        <v>6219</v>
      </c>
      <c r="F230" s="66"/>
    </row>
    <row r="231" spans="1:6" hidden="1" outlineLevel="2" x14ac:dyDescent="0.25">
      <c r="A231" s="8" t="s">
        <v>164</v>
      </c>
      <c r="B231" s="9" t="s">
        <v>128</v>
      </c>
      <c r="C231" s="9" t="s">
        <v>21</v>
      </c>
      <c r="D231" s="34">
        <v>0</v>
      </c>
      <c r="E231" s="62">
        <v>0</v>
      </c>
      <c r="F231" s="66"/>
    </row>
    <row r="232" spans="1:6" s="4" customFormat="1" outlineLevel="3" x14ac:dyDescent="0.25">
      <c r="A232" s="8" t="s">
        <v>158</v>
      </c>
      <c r="B232" s="9" t="s">
        <v>128</v>
      </c>
      <c r="C232" s="9" t="s">
        <v>9</v>
      </c>
      <c r="D232" s="34">
        <v>317.60000000000002</v>
      </c>
      <c r="E232" s="62">
        <v>434.2</v>
      </c>
      <c r="F232" s="65"/>
    </row>
    <row r="233" spans="1:6" ht="34.5" hidden="1" customHeight="1" outlineLevel="2" x14ac:dyDescent="0.25">
      <c r="A233" s="8" t="s">
        <v>242</v>
      </c>
      <c r="B233" s="9" t="s">
        <v>243</v>
      </c>
      <c r="C233" s="9"/>
      <c r="D233" s="34">
        <f>D234+D235</f>
        <v>2749.2000000000003</v>
      </c>
      <c r="E233" s="62">
        <f>E234+E235</f>
        <v>2749.2000000000003</v>
      </c>
      <c r="F233" s="66"/>
    </row>
    <row r="234" spans="1:6" ht="62.25" hidden="1" customHeight="1" outlineLevel="3" x14ac:dyDescent="0.25">
      <c r="A234" s="8" t="s">
        <v>156</v>
      </c>
      <c r="B234" s="9" t="s">
        <v>243</v>
      </c>
      <c r="C234" s="9" t="s">
        <v>7</v>
      </c>
      <c r="D234" s="34">
        <v>2709.4</v>
      </c>
      <c r="E234" s="62">
        <v>2709.4</v>
      </c>
      <c r="F234" s="66"/>
    </row>
    <row r="235" spans="1:6" s="4" customFormat="1" ht="27.6" hidden="1" outlineLevel="1" x14ac:dyDescent="0.25">
      <c r="A235" s="8" t="s">
        <v>147</v>
      </c>
      <c r="B235" s="9" t="s">
        <v>243</v>
      </c>
      <c r="C235" s="9" t="s">
        <v>8</v>
      </c>
      <c r="D235" s="34">
        <v>39.799999999999997</v>
      </c>
      <c r="E235" s="62">
        <v>39.799999999999997</v>
      </c>
      <c r="F235" s="65"/>
    </row>
    <row r="236" spans="1:6" outlineLevel="3" x14ac:dyDescent="0.25">
      <c r="A236" s="10" t="s">
        <v>244</v>
      </c>
      <c r="B236" s="11" t="s">
        <v>125</v>
      </c>
      <c r="C236" s="11"/>
      <c r="D236" s="33">
        <f>D237</f>
        <v>5480.6</v>
      </c>
      <c r="E236" s="61">
        <f>E237</f>
        <v>4984.6000000000004</v>
      </c>
      <c r="F236" s="66"/>
    </row>
    <row r="237" spans="1:6" ht="27.6" outlineLevel="3" x14ac:dyDescent="0.25">
      <c r="A237" s="8" t="s">
        <v>245</v>
      </c>
      <c r="B237" s="9" t="s">
        <v>127</v>
      </c>
      <c r="C237" s="9"/>
      <c r="D237" s="34">
        <f>D238+D239</f>
        <v>5480.6</v>
      </c>
      <c r="E237" s="62">
        <f>E238+E239</f>
        <v>4984.6000000000004</v>
      </c>
      <c r="F237" s="66"/>
    </row>
    <row r="238" spans="1:6" s="4" customFormat="1" ht="55.2" x14ac:dyDescent="0.25">
      <c r="A238" s="8" t="s">
        <v>156</v>
      </c>
      <c r="B238" s="9" t="s">
        <v>127</v>
      </c>
      <c r="C238" s="9" t="s">
        <v>7</v>
      </c>
      <c r="D238" s="34">
        <v>4335.8</v>
      </c>
      <c r="E238" s="62">
        <v>3789.8</v>
      </c>
      <c r="F238" s="65"/>
    </row>
    <row r="239" spans="1:6" ht="27.6" outlineLevel="2" x14ac:dyDescent="0.25">
      <c r="A239" s="8" t="s">
        <v>147</v>
      </c>
      <c r="B239" s="9" t="s">
        <v>127</v>
      </c>
      <c r="C239" s="9" t="s">
        <v>8</v>
      </c>
      <c r="D239" s="34">
        <v>1144.8</v>
      </c>
      <c r="E239" s="62">
        <v>1194.8</v>
      </c>
      <c r="F239" s="66"/>
    </row>
    <row r="240" spans="1:6" s="4" customFormat="1" ht="27.6" hidden="1" outlineLevel="3" x14ac:dyDescent="0.25">
      <c r="A240" s="10" t="s">
        <v>282</v>
      </c>
      <c r="B240" s="11" t="s">
        <v>246</v>
      </c>
      <c r="C240" s="11"/>
      <c r="D240" s="33">
        <f>D241</f>
        <v>3817.7</v>
      </c>
      <c r="E240" s="61">
        <f>E241</f>
        <v>3817.7</v>
      </c>
      <c r="F240" s="65"/>
    </row>
    <row r="241" spans="1:6" s="4" customFormat="1" ht="41.4" hidden="1" outlineLevel="2" x14ac:dyDescent="0.25">
      <c r="A241" s="8" t="s">
        <v>247</v>
      </c>
      <c r="B241" s="9" t="s">
        <v>248</v>
      </c>
      <c r="C241" s="9"/>
      <c r="D241" s="34">
        <f>D242+D243</f>
        <v>3817.7</v>
      </c>
      <c r="E241" s="62">
        <f>E242+E243</f>
        <v>3817.7</v>
      </c>
      <c r="F241" s="65"/>
    </row>
    <row r="242" spans="1:6" s="4" customFormat="1" ht="63" hidden="1" customHeight="1" outlineLevel="3" x14ac:dyDescent="0.25">
      <c r="A242" s="8" t="s">
        <v>156</v>
      </c>
      <c r="B242" s="9" t="s">
        <v>248</v>
      </c>
      <c r="C242" s="9" t="s">
        <v>7</v>
      </c>
      <c r="D242" s="34">
        <v>3422.7</v>
      </c>
      <c r="E242" s="62">
        <v>3422.7</v>
      </c>
      <c r="F242" s="65"/>
    </row>
    <row r="243" spans="1:6" ht="27.6" hidden="1" outlineLevel="2" x14ac:dyDescent="0.25">
      <c r="A243" s="8" t="s">
        <v>147</v>
      </c>
      <c r="B243" s="9" t="s">
        <v>248</v>
      </c>
      <c r="C243" s="9" t="s">
        <v>8</v>
      </c>
      <c r="D243" s="34">
        <v>395</v>
      </c>
      <c r="E243" s="62">
        <v>395</v>
      </c>
      <c r="F243" s="66"/>
    </row>
    <row r="244" spans="1:6" ht="27.6" outlineLevel="3" x14ac:dyDescent="0.25">
      <c r="A244" s="10" t="s">
        <v>313</v>
      </c>
      <c r="B244" s="11" t="s">
        <v>88</v>
      </c>
      <c r="C244" s="11"/>
      <c r="D244" s="33">
        <f>D245+D248+D251+D253</f>
        <v>5439.6</v>
      </c>
      <c r="E244" s="61">
        <f>E245+E248+E251+E253</f>
        <v>13250.3</v>
      </c>
      <c r="F244" s="66"/>
    </row>
    <row r="245" spans="1:6" s="4" customFormat="1" ht="27.6" outlineLevel="1" x14ac:dyDescent="0.25">
      <c r="A245" s="8" t="s">
        <v>249</v>
      </c>
      <c r="B245" s="9" t="s">
        <v>89</v>
      </c>
      <c r="C245" s="9"/>
      <c r="D245" s="34">
        <f>D247</f>
        <v>17.7</v>
      </c>
      <c r="E245" s="62">
        <f>E247+E246</f>
        <v>37.700000000000003</v>
      </c>
      <c r="F245" s="65"/>
    </row>
    <row r="246" spans="1:6" s="4" customFormat="1" ht="27.6" outlineLevel="1" x14ac:dyDescent="0.25">
      <c r="A246" s="8" t="s">
        <v>147</v>
      </c>
      <c r="B246" s="9" t="s">
        <v>89</v>
      </c>
      <c r="C246" s="9">
        <v>200</v>
      </c>
      <c r="D246" s="34">
        <v>0</v>
      </c>
      <c r="E246" s="62">
        <v>20</v>
      </c>
      <c r="F246" s="65"/>
    </row>
    <row r="247" spans="1:6" ht="27.6" hidden="1" outlineLevel="2" x14ac:dyDescent="0.25">
      <c r="A247" s="8" t="s">
        <v>148</v>
      </c>
      <c r="B247" s="9" t="s">
        <v>89</v>
      </c>
      <c r="C247" s="9" t="s">
        <v>3</v>
      </c>
      <c r="D247" s="34">
        <v>17.7</v>
      </c>
      <c r="E247" s="62">
        <v>17.7</v>
      </c>
      <c r="F247" s="66"/>
    </row>
    <row r="248" spans="1:6" s="4" customFormat="1" ht="27.6" outlineLevel="3" x14ac:dyDescent="0.25">
      <c r="A248" s="8" t="s">
        <v>250</v>
      </c>
      <c r="B248" s="9" t="s">
        <v>90</v>
      </c>
      <c r="C248" s="9"/>
      <c r="D248" s="34">
        <f>D249+D250</f>
        <v>540.9</v>
      </c>
      <c r="E248" s="62">
        <f>E249+E250</f>
        <v>3397</v>
      </c>
      <c r="F248" s="65"/>
    </row>
    <row r="249" spans="1:6" s="4" customFormat="1" ht="27.6" hidden="1" outlineLevel="3" x14ac:dyDescent="0.25">
      <c r="A249" s="8" t="s">
        <v>147</v>
      </c>
      <c r="B249" s="9" t="s">
        <v>90</v>
      </c>
      <c r="C249" s="9" t="s">
        <v>8</v>
      </c>
      <c r="D249" s="34">
        <v>0</v>
      </c>
      <c r="E249" s="62">
        <v>0</v>
      </c>
      <c r="F249" s="65"/>
    </row>
    <row r="250" spans="1:6" s="4" customFormat="1" ht="33" customHeight="1" outlineLevel="3" x14ac:dyDescent="0.25">
      <c r="A250" s="8" t="s">
        <v>148</v>
      </c>
      <c r="B250" s="9" t="s">
        <v>90</v>
      </c>
      <c r="C250" s="9" t="s">
        <v>3</v>
      </c>
      <c r="D250" s="34">
        <v>540.9</v>
      </c>
      <c r="E250" s="62">
        <v>3397</v>
      </c>
      <c r="F250" s="65"/>
    </row>
    <row r="251" spans="1:6" ht="35.25" customHeight="1" outlineLevel="2" x14ac:dyDescent="0.25">
      <c r="A251" s="8" t="s">
        <v>251</v>
      </c>
      <c r="B251" s="9" t="s">
        <v>91</v>
      </c>
      <c r="C251" s="9"/>
      <c r="D251" s="34">
        <f>D252</f>
        <v>4464.2</v>
      </c>
      <c r="E251" s="62">
        <f>E252</f>
        <v>9450.4</v>
      </c>
      <c r="F251" s="66"/>
    </row>
    <row r="252" spans="1:6" ht="32.25" customHeight="1" outlineLevel="3" x14ac:dyDescent="0.25">
      <c r="A252" s="8" t="s">
        <v>148</v>
      </c>
      <c r="B252" s="9" t="s">
        <v>91</v>
      </c>
      <c r="C252" s="9" t="s">
        <v>3</v>
      </c>
      <c r="D252" s="34">
        <v>4464.2</v>
      </c>
      <c r="E252" s="62">
        <v>9450.4</v>
      </c>
      <c r="F252" s="66"/>
    </row>
    <row r="253" spans="1:6" s="4" customFormat="1" ht="27.6" outlineLevel="1" x14ac:dyDescent="0.25">
      <c r="A253" s="8" t="s">
        <v>183</v>
      </c>
      <c r="B253" s="9" t="s">
        <v>92</v>
      </c>
      <c r="C253" s="9"/>
      <c r="D253" s="34">
        <f>D254</f>
        <v>416.8</v>
      </c>
      <c r="E253" s="62">
        <f>E254</f>
        <v>365.2</v>
      </c>
      <c r="F253" s="65"/>
    </row>
    <row r="254" spans="1:6" s="4" customFormat="1" ht="27.6" outlineLevel="2" x14ac:dyDescent="0.25">
      <c r="A254" s="8" t="s">
        <v>148</v>
      </c>
      <c r="B254" s="9" t="s">
        <v>92</v>
      </c>
      <c r="C254" s="9" t="s">
        <v>3</v>
      </c>
      <c r="D254" s="34">
        <v>416.8</v>
      </c>
      <c r="E254" s="62">
        <v>365.2</v>
      </c>
      <c r="F254" s="65"/>
    </row>
    <row r="255" spans="1:6" ht="48.75" customHeight="1" outlineLevel="3" x14ac:dyDescent="0.25">
      <c r="A255" s="22" t="s">
        <v>314</v>
      </c>
      <c r="B255" s="11" t="s">
        <v>93</v>
      </c>
      <c r="C255" s="11"/>
      <c r="D255" s="33">
        <f>D256+D258+D260+D263</f>
        <v>21675.4</v>
      </c>
      <c r="E255" s="61">
        <f>E256+E258+E260+E263</f>
        <v>14757.199999999999</v>
      </c>
      <c r="F255" s="66"/>
    </row>
    <row r="256" spans="1:6" s="4" customFormat="1" ht="66.75" customHeight="1" outlineLevel="3" x14ac:dyDescent="0.25">
      <c r="A256" s="23" t="s">
        <v>278</v>
      </c>
      <c r="B256" s="24" t="s">
        <v>94</v>
      </c>
      <c r="C256" s="9"/>
      <c r="D256" s="34">
        <f>D257</f>
        <v>8068.7</v>
      </c>
      <c r="E256" s="62">
        <f>E257</f>
        <v>563.9</v>
      </c>
      <c r="F256" s="65"/>
    </row>
    <row r="257" spans="1:6" s="4" customFormat="1" ht="27.6" outlineLevel="1" x14ac:dyDescent="0.25">
      <c r="A257" s="25" t="s">
        <v>219</v>
      </c>
      <c r="B257" s="9" t="s">
        <v>94</v>
      </c>
      <c r="C257" s="9" t="s">
        <v>62</v>
      </c>
      <c r="D257" s="34">
        <v>8068.7</v>
      </c>
      <c r="E257" s="62">
        <v>563.9</v>
      </c>
      <c r="F257" s="65"/>
    </row>
    <row r="258" spans="1:6" ht="20.25" customHeight="1" outlineLevel="2" x14ac:dyDescent="0.25">
      <c r="A258" s="8" t="s">
        <v>279</v>
      </c>
      <c r="B258" s="9" t="s">
        <v>129</v>
      </c>
      <c r="C258" s="9"/>
      <c r="D258" s="34">
        <f>D259</f>
        <v>3155.7</v>
      </c>
      <c r="E258" s="62">
        <f>E259</f>
        <v>3133.2</v>
      </c>
      <c r="F258" s="66"/>
    </row>
    <row r="259" spans="1:6" ht="27.6" outlineLevel="3" x14ac:dyDescent="0.25">
      <c r="A259" s="8" t="s">
        <v>147</v>
      </c>
      <c r="B259" s="9" t="s">
        <v>129</v>
      </c>
      <c r="C259" s="9" t="s">
        <v>8</v>
      </c>
      <c r="D259" s="34">
        <v>3155.7</v>
      </c>
      <c r="E259" s="62">
        <v>3133.2</v>
      </c>
      <c r="F259" s="66"/>
    </row>
    <row r="260" spans="1:6" s="4" customFormat="1" ht="27.6" outlineLevel="3" x14ac:dyDescent="0.25">
      <c r="A260" s="8" t="s">
        <v>252</v>
      </c>
      <c r="B260" s="9" t="s">
        <v>95</v>
      </c>
      <c r="C260" s="9"/>
      <c r="D260" s="34">
        <f>D261+D262</f>
        <v>7168.6</v>
      </c>
      <c r="E260" s="62">
        <f>E261+E262</f>
        <v>7777.7</v>
      </c>
      <c r="F260" s="65"/>
    </row>
    <row r="261" spans="1:6" s="4" customFormat="1" ht="61.5" customHeight="1" x14ac:dyDescent="0.25">
      <c r="A261" s="8" t="s">
        <v>156</v>
      </c>
      <c r="B261" s="9" t="s">
        <v>95</v>
      </c>
      <c r="C261" s="9" t="s">
        <v>7</v>
      </c>
      <c r="D261" s="34">
        <v>6789.8</v>
      </c>
      <c r="E261" s="62">
        <v>7398.9</v>
      </c>
      <c r="F261" s="65"/>
    </row>
    <row r="262" spans="1:6" ht="27.6" hidden="1" outlineLevel="2" x14ac:dyDescent="0.25">
      <c r="A262" s="8" t="s">
        <v>147</v>
      </c>
      <c r="B262" s="9" t="s">
        <v>95</v>
      </c>
      <c r="C262" s="9" t="s">
        <v>8</v>
      </c>
      <c r="D262" s="34">
        <v>378.8</v>
      </c>
      <c r="E262" s="62">
        <v>378.8</v>
      </c>
      <c r="F262" s="66"/>
    </row>
    <row r="263" spans="1:6" s="4" customFormat="1" hidden="1" outlineLevel="3" x14ac:dyDescent="0.25">
      <c r="A263" s="8" t="s">
        <v>253</v>
      </c>
      <c r="B263" s="9" t="s">
        <v>126</v>
      </c>
      <c r="C263" s="9"/>
      <c r="D263" s="34">
        <f>D264</f>
        <v>3282.4</v>
      </c>
      <c r="E263" s="62">
        <f>E264</f>
        <v>3282.4</v>
      </c>
      <c r="F263" s="65"/>
    </row>
    <row r="264" spans="1:6" s="4" customFormat="1" ht="27.6" hidden="1" outlineLevel="2" x14ac:dyDescent="0.25">
      <c r="A264" s="8" t="s">
        <v>219</v>
      </c>
      <c r="B264" s="9" t="s">
        <v>126</v>
      </c>
      <c r="C264" s="9" t="s">
        <v>62</v>
      </c>
      <c r="D264" s="34">
        <v>3282.4</v>
      </c>
      <c r="E264" s="62">
        <v>3282.4</v>
      </c>
      <c r="F264" s="65"/>
    </row>
    <row r="265" spans="1:6" ht="73.5" hidden="1" customHeight="1" outlineLevel="3" x14ac:dyDescent="0.25">
      <c r="A265" s="10" t="s">
        <v>315</v>
      </c>
      <c r="B265" s="11" t="s">
        <v>96</v>
      </c>
      <c r="C265" s="11"/>
      <c r="D265" s="33">
        <f>D266</f>
        <v>350</v>
      </c>
      <c r="E265" s="61">
        <f>E266</f>
        <v>350</v>
      </c>
      <c r="F265" s="66"/>
    </row>
    <row r="266" spans="1:6" s="4" customFormat="1" hidden="1" outlineLevel="2" x14ac:dyDescent="0.25">
      <c r="A266" s="8" t="s">
        <v>254</v>
      </c>
      <c r="B266" s="9" t="s">
        <v>97</v>
      </c>
      <c r="C266" s="9"/>
      <c r="D266" s="34">
        <f>D267</f>
        <v>350</v>
      </c>
      <c r="E266" s="62">
        <f>E267</f>
        <v>350</v>
      </c>
      <c r="F266" s="65"/>
    </row>
    <row r="267" spans="1:6" ht="33" hidden="1" customHeight="1" outlineLevel="2" x14ac:dyDescent="0.25">
      <c r="A267" s="8" t="s">
        <v>148</v>
      </c>
      <c r="B267" s="9" t="s">
        <v>97</v>
      </c>
      <c r="C267" s="9" t="s">
        <v>3</v>
      </c>
      <c r="D267" s="34">
        <v>350</v>
      </c>
      <c r="E267" s="62">
        <v>350</v>
      </c>
      <c r="F267" s="66"/>
    </row>
    <row r="268" spans="1:6" s="4" customFormat="1" ht="41.4" hidden="1" outlineLevel="3" x14ac:dyDescent="0.25">
      <c r="A268" s="10" t="s">
        <v>316</v>
      </c>
      <c r="B268" s="11" t="s">
        <v>98</v>
      </c>
      <c r="C268" s="11"/>
      <c r="D268" s="33">
        <f>D269+D271</f>
        <v>80</v>
      </c>
      <c r="E268" s="61">
        <f>E269+E271</f>
        <v>80</v>
      </c>
      <c r="F268" s="65"/>
    </row>
    <row r="269" spans="1:6" ht="27.6" hidden="1" outlineLevel="2" x14ac:dyDescent="0.25">
      <c r="A269" s="8" t="s">
        <v>255</v>
      </c>
      <c r="B269" s="9" t="s">
        <v>99</v>
      </c>
      <c r="C269" s="9"/>
      <c r="D269" s="34">
        <f>D270</f>
        <v>45</v>
      </c>
      <c r="E269" s="62">
        <f>E270</f>
        <v>45</v>
      </c>
      <c r="F269" s="66"/>
    </row>
    <row r="270" spans="1:6" ht="27.6" hidden="1" outlineLevel="3" x14ac:dyDescent="0.25">
      <c r="A270" s="8" t="s">
        <v>147</v>
      </c>
      <c r="B270" s="9" t="s">
        <v>99</v>
      </c>
      <c r="C270" s="9" t="s">
        <v>8</v>
      </c>
      <c r="D270" s="34">
        <v>45</v>
      </c>
      <c r="E270" s="62">
        <v>45</v>
      </c>
      <c r="F270" s="66"/>
    </row>
    <row r="271" spans="1:6" s="4" customFormat="1" ht="27.6" hidden="1" x14ac:dyDescent="0.25">
      <c r="A271" s="8" t="s">
        <v>256</v>
      </c>
      <c r="B271" s="9" t="s">
        <v>100</v>
      </c>
      <c r="C271" s="9"/>
      <c r="D271" s="34">
        <f>D272</f>
        <v>35</v>
      </c>
      <c r="E271" s="62">
        <f>E272</f>
        <v>35</v>
      </c>
      <c r="F271" s="65"/>
    </row>
    <row r="272" spans="1:6" ht="27.6" hidden="1" outlineLevel="3" x14ac:dyDescent="0.25">
      <c r="A272" s="8" t="s">
        <v>147</v>
      </c>
      <c r="B272" s="9" t="s">
        <v>100</v>
      </c>
      <c r="C272" s="9" t="s">
        <v>8</v>
      </c>
      <c r="D272" s="34">
        <v>35</v>
      </c>
      <c r="E272" s="62">
        <v>35</v>
      </c>
      <c r="F272" s="66"/>
    </row>
    <row r="273" spans="1:6" ht="27.6" outlineLevel="2" collapsed="1" x14ac:dyDescent="0.25">
      <c r="A273" s="10" t="s">
        <v>317</v>
      </c>
      <c r="B273" s="11" t="s">
        <v>101</v>
      </c>
      <c r="C273" s="11"/>
      <c r="D273" s="33">
        <f>D274+D284</f>
        <v>70783.100000000006</v>
      </c>
      <c r="E273" s="61">
        <f>E274+E284</f>
        <v>74923.899999999994</v>
      </c>
      <c r="F273" s="66"/>
    </row>
    <row r="274" spans="1:6" s="4" customFormat="1" ht="27.6" outlineLevel="3" x14ac:dyDescent="0.25">
      <c r="A274" s="10" t="s">
        <v>257</v>
      </c>
      <c r="B274" s="11" t="s">
        <v>102</v>
      </c>
      <c r="C274" s="11"/>
      <c r="D274" s="33">
        <f>D275+D277+D280</f>
        <v>70773.100000000006</v>
      </c>
      <c r="E274" s="61">
        <f>E275+E277+E280</f>
        <v>74913.899999999994</v>
      </c>
      <c r="F274" s="65"/>
    </row>
    <row r="275" spans="1:6" ht="27.6" hidden="1" outlineLevel="2" x14ac:dyDescent="0.25">
      <c r="A275" s="8" t="s">
        <v>258</v>
      </c>
      <c r="B275" s="9" t="s">
        <v>103</v>
      </c>
      <c r="C275" s="9"/>
      <c r="D275" s="34">
        <f>D276</f>
        <v>8750.2000000000007</v>
      </c>
      <c r="E275" s="62">
        <f>E276</f>
        <v>8750.2000000000007</v>
      </c>
      <c r="F275" s="66"/>
    </row>
    <row r="276" spans="1:6" ht="27.6" hidden="1" outlineLevel="3" x14ac:dyDescent="0.25">
      <c r="A276" s="8" t="s">
        <v>259</v>
      </c>
      <c r="B276" s="9" t="s">
        <v>103</v>
      </c>
      <c r="C276" s="9" t="s">
        <v>104</v>
      </c>
      <c r="D276" s="34">
        <v>8750.2000000000007</v>
      </c>
      <c r="E276" s="62">
        <v>8750.2000000000007</v>
      </c>
      <c r="F276" s="66"/>
    </row>
    <row r="277" spans="1:6" s="4" customFormat="1" ht="27.6" collapsed="1" x14ac:dyDescent="0.25">
      <c r="A277" s="8" t="s">
        <v>260</v>
      </c>
      <c r="B277" s="9" t="s">
        <v>105</v>
      </c>
      <c r="C277" s="9"/>
      <c r="D277" s="34">
        <f>D278+D279</f>
        <v>6636.4</v>
      </c>
      <c r="E277" s="62">
        <f>E278+E279</f>
        <v>7351.8</v>
      </c>
      <c r="F277" s="65"/>
    </row>
    <row r="278" spans="1:6" s="4" customFormat="1" ht="55.2" outlineLevel="2" x14ac:dyDescent="0.25">
      <c r="A278" s="8" t="s">
        <v>156</v>
      </c>
      <c r="B278" s="9" t="s">
        <v>105</v>
      </c>
      <c r="C278" s="9" t="s">
        <v>7</v>
      </c>
      <c r="D278" s="34">
        <v>6402.4</v>
      </c>
      <c r="E278" s="62">
        <v>7117.8</v>
      </c>
      <c r="F278" s="65"/>
    </row>
    <row r="279" spans="1:6" ht="27.6" hidden="1" outlineLevel="3" x14ac:dyDescent="0.25">
      <c r="A279" s="8" t="s">
        <v>147</v>
      </c>
      <c r="B279" s="9" t="s">
        <v>105</v>
      </c>
      <c r="C279" s="9" t="s">
        <v>8</v>
      </c>
      <c r="D279" s="34">
        <v>234</v>
      </c>
      <c r="E279" s="62">
        <v>234</v>
      </c>
      <c r="F279" s="66"/>
    </row>
    <row r="280" spans="1:6" s="4" customFormat="1" ht="27.6" collapsed="1" x14ac:dyDescent="0.25">
      <c r="A280" s="8" t="s">
        <v>261</v>
      </c>
      <c r="B280" s="9" t="s">
        <v>144</v>
      </c>
      <c r="C280" s="9"/>
      <c r="D280" s="34">
        <f>D281+D282+D283</f>
        <v>55386.5</v>
      </c>
      <c r="E280" s="62">
        <f>E281+E282+E283</f>
        <v>58811.9</v>
      </c>
      <c r="F280" s="65"/>
    </row>
    <row r="281" spans="1:6" s="4" customFormat="1" ht="55.2" outlineLevel="2" x14ac:dyDescent="0.25">
      <c r="A281" s="8" t="s">
        <v>156</v>
      </c>
      <c r="B281" s="9" t="s">
        <v>144</v>
      </c>
      <c r="C281" s="9" t="s">
        <v>7</v>
      </c>
      <c r="D281" s="34">
        <v>51076.9</v>
      </c>
      <c r="E281" s="62">
        <v>54280.5</v>
      </c>
      <c r="F281" s="65"/>
    </row>
    <row r="282" spans="1:6" s="4" customFormat="1" ht="27.6" outlineLevel="3" x14ac:dyDescent="0.25">
      <c r="A282" s="8" t="s">
        <v>147</v>
      </c>
      <c r="B282" s="9" t="s">
        <v>144</v>
      </c>
      <c r="C282" s="9" t="s">
        <v>8</v>
      </c>
      <c r="D282" s="34">
        <v>4234.6000000000004</v>
      </c>
      <c r="E282" s="62">
        <v>4456.3999999999996</v>
      </c>
      <c r="F282" s="65"/>
    </row>
    <row r="283" spans="1:6" s="4" customFormat="1" hidden="1" outlineLevel="2" x14ac:dyDescent="0.25">
      <c r="A283" s="8" t="s">
        <v>158</v>
      </c>
      <c r="B283" s="9" t="s">
        <v>144</v>
      </c>
      <c r="C283" s="9" t="s">
        <v>9</v>
      </c>
      <c r="D283" s="34">
        <v>75</v>
      </c>
      <c r="E283" s="62">
        <v>75</v>
      </c>
      <c r="F283" s="65"/>
    </row>
    <row r="284" spans="1:6" s="4" customFormat="1" ht="27.6" hidden="1" outlineLevel="3" x14ac:dyDescent="0.25">
      <c r="A284" s="10" t="s">
        <v>262</v>
      </c>
      <c r="B284" s="11" t="s">
        <v>106</v>
      </c>
      <c r="C284" s="11"/>
      <c r="D284" s="33">
        <f>D285+D287</f>
        <v>10</v>
      </c>
      <c r="E284" s="61">
        <f>E285+E287</f>
        <v>10</v>
      </c>
      <c r="F284" s="65"/>
    </row>
    <row r="285" spans="1:6" s="4" customFormat="1" ht="27.6" hidden="1" x14ac:dyDescent="0.25">
      <c r="A285" s="8" t="s">
        <v>263</v>
      </c>
      <c r="B285" s="9" t="s">
        <v>107</v>
      </c>
      <c r="C285" s="9"/>
      <c r="D285" s="34">
        <f>D286</f>
        <v>0</v>
      </c>
      <c r="E285" s="62">
        <f>E286</f>
        <v>0</v>
      </c>
      <c r="F285" s="65"/>
    </row>
    <row r="286" spans="1:6" s="4" customFormat="1" ht="27.6" hidden="1" outlineLevel="1" x14ac:dyDescent="0.25">
      <c r="A286" s="8" t="s">
        <v>147</v>
      </c>
      <c r="B286" s="9" t="s">
        <v>107</v>
      </c>
      <c r="C286" s="9" t="s">
        <v>8</v>
      </c>
      <c r="D286" s="34">
        <v>0</v>
      </c>
      <c r="E286" s="62">
        <v>0</v>
      </c>
      <c r="F286" s="65"/>
    </row>
    <row r="287" spans="1:6" s="4" customFormat="1" ht="69" hidden="1" outlineLevel="2" x14ac:dyDescent="0.25">
      <c r="A287" s="8" t="s">
        <v>264</v>
      </c>
      <c r="B287" s="9" t="s">
        <v>108</v>
      </c>
      <c r="C287" s="9"/>
      <c r="D287" s="34">
        <f>D288</f>
        <v>10</v>
      </c>
      <c r="E287" s="62">
        <f>E288</f>
        <v>10</v>
      </c>
      <c r="F287" s="65"/>
    </row>
    <row r="288" spans="1:6" s="4" customFormat="1" ht="27.6" hidden="1" outlineLevel="3" x14ac:dyDescent="0.25">
      <c r="A288" s="8" t="s">
        <v>147</v>
      </c>
      <c r="B288" s="9" t="s">
        <v>108</v>
      </c>
      <c r="C288" s="9" t="s">
        <v>8</v>
      </c>
      <c r="D288" s="34">
        <v>10</v>
      </c>
      <c r="E288" s="62">
        <v>10</v>
      </c>
      <c r="F288" s="65"/>
    </row>
    <row r="289" spans="1:6" s="4" customFormat="1" ht="42.75" customHeight="1" outlineLevel="2" collapsed="1" x14ac:dyDescent="0.25">
      <c r="A289" s="10" t="s">
        <v>318</v>
      </c>
      <c r="B289" s="11" t="s">
        <v>109</v>
      </c>
      <c r="C289" s="11"/>
      <c r="D289" s="33">
        <f>D290+D292+D295</f>
        <v>10037.799999999999</v>
      </c>
      <c r="E289" s="61">
        <f>E290+E292+E295</f>
        <v>9445.2000000000007</v>
      </c>
      <c r="F289" s="65"/>
    </row>
    <row r="290" spans="1:6" ht="30" customHeight="1" outlineLevel="3" x14ac:dyDescent="0.25">
      <c r="A290" s="8" t="s">
        <v>265</v>
      </c>
      <c r="B290" s="9" t="s">
        <v>110</v>
      </c>
      <c r="C290" s="9"/>
      <c r="D290" s="34">
        <f>D291</f>
        <v>1156</v>
      </c>
      <c r="E290" s="62">
        <f>E291</f>
        <v>668.9</v>
      </c>
      <c r="F290" s="66"/>
    </row>
    <row r="291" spans="1:6" ht="30" customHeight="1" outlineLevel="3" x14ac:dyDescent="0.25">
      <c r="A291" s="8" t="s">
        <v>147</v>
      </c>
      <c r="B291" s="9" t="s">
        <v>110</v>
      </c>
      <c r="C291" s="9" t="s">
        <v>8</v>
      </c>
      <c r="D291" s="34">
        <v>1156</v>
      </c>
      <c r="E291" s="62">
        <v>668.9</v>
      </c>
      <c r="F291" s="66"/>
    </row>
    <row r="292" spans="1:6" s="4" customFormat="1" ht="30" customHeight="1" outlineLevel="3" x14ac:dyDescent="0.25">
      <c r="A292" s="8" t="s">
        <v>266</v>
      </c>
      <c r="B292" s="9" t="s">
        <v>111</v>
      </c>
      <c r="C292" s="9"/>
      <c r="D292" s="34">
        <f>D294+D293</f>
        <v>4102.8</v>
      </c>
      <c r="E292" s="62">
        <f>E294+E293</f>
        <v>3428.7000000000003</v>
      </c>
      <c r="F292" s="65"/>
    </row>
    <row r="293" spans="1:6" s="4" customFormat="1" ht="61.5" customHeight="1" outlineLevel="3" x14ac:dyDescent="0.25">
      <c r="A293" s="35" t="s">
        <v>349</v>
      </c>
      <c r="B293" s="36" t="s">
        <v>111</v>
      </c>
      <c r="C293" s="36" t="s">
        <v>7</v>
      </c>
      <c r="D293" s="34">
        <v>1723.8</v>
      </c>
      <c r="E293" s="62">
        <v>861.9</v>
      </c>
      <c r="F293" s="65"/>
    </row>
    <row r="294" spans="1:6" s="4" customFormat="1" ht="30" customHeight="1" outlineLevel="1" x14ac:dyDescent="0.25">
      <c r="A294" s="8" t="s">
        <v>147</v>
      </c>
      <c r="B294" s="9" t="s">
        <v>111</v>
      </c>
      <c r="C294" s="9" t="s">
        <v>8</v>
      </c>
      <c r="D294" s="34">
        <v>2379</v>
      </c>
      <c r="E294" s="62">
        <v>2566.8000000000002</v>
      </c>
      <c r="F294" s="65"/>
    </row>
    <row r="295" spans="1:6" ht="30" customHeight="1" outlineLevel="2" x14ac:dyDescent="0.25">
      <c r="A295" s="8" t="s">
        <v>267</v>
      </c>
      <c r="B295" s="9" t="s">
        <v>112</v>
      </c>
      <c r="C295" s="9"/>
      <c r="D295" s="34">
        <f>D296+D297+D298</f>
        <v>4779</v>
      </c>
      <c r="E295" s="62">
        <f>E296+E297+E298</f>
        <v>5347.6</v>
      </c>
      <c r="F295" s="66"/>
    </row>
    <row r="296" spans="1:6" s="4" customFormat="1" ht="60" customHeight="1" outlineLevel="3" x14ac:dyDescent="0.25">
      <c r="A296" s="8" t="s">
        <v>156</v>
      </c>
      <c r="B296" s="9" t="s">
        <v>112</v>
      </c>
      <c r="C296" s="9" t="s">
        <v>7</v>
      </c>
      <c r="D296" s="34">
        <v>4271.8</v>
      </c>
      <c r="E296" s="62">
        <v>4942.8</v>
      </c>
      <c r="F296" s="65"/>
    </row>
    <row r="297" spans="1:6" s="4" customFormat="1" ht="30" customHeight="1" outlineLevel="2" x14ac:dyDescent="0.25">
      <c r="A297" s="8" t="s">
        <v>147</v>
      </c>
      <c r="B297" s="9" t="s">
        <v>112</v>
      </c>
      <c r="C297" s="9" t="s">
        <v>8</v>
      </c>
      <c r="D297" s="34">
        <v>507.2</v>
      </c>
      <c r="E297" s="62">
        <v>404.8</v>
      </c>
      <c r="F297" s="65"/>
    </row>
    <row r="298" spans="1:6" ht="15" hidden="1" customHeight="1" outlineLevel="3" x14ac:dyDescent="0.25">
      <c r="A298" s="8" t="s">
        <v>158</v>
      </c>
      <c r="B298" s="9" t="s">
        <v>112</v>
      </c>
      <c r="C298" s="9" t="s">
        <v>9</v>
      </c>
      <c r="D298" s="34">
        <v>0</v>
      </c>
      <c r="E298" s="62">
        <v>0</v>
      </c>
      <c r="F298" s="66"/>
    </row>
    <row r="299" spans="1:6" s="4" customFormat="1" ht="45" customHeight="1" collapsed="1" x14ac:dyDescent="0.25">
      <c r="A299" s="10" t="s">
        <v>323</v>
      </c>
      <c r="B299" s="11" t="s">
        <v>113</v>
      </c>
      <c r="C299" s="11"/>
      <c r="D299" s="33">
        <f>D303+D305+D300</f>
        <v>143004.5</v>
      </c>
      <c r="E299" s="61">
        <f>E303+E305+E300</f>
        <v>143004.5</v>
      </c>
      <c r="F299" s="65"/>
    </row>
    <row r="300" spans="1:6" s="4" customFormat="1" ht="27.6" hidden="1" x14ac:dyDescent="0.25">
      <c r="A300" s="8" t="s">
        <v>300</v>
      </c>
      <c r="B300" s="9">
        <v>1600400000</v>
      </c>
      <c r="C300" s="11"/>
      <c r="D300" s="34">
        <f>D301+D302</f>
        <v>8329.2000000000007</v>
      </c>
      <c r="E300" s="62">
        <f>E301+E302</f>
        <v>8329.2000000000007</v>
      </c>
      <c r="F300" s="65"/>
    </row>
    <row r="301" spans="1:6" s="4" customFormat="1" ht="27.6" hidden="1" x14ac:dyDescent="0.25">
      <c r="A301" s="8" t="s">
        <v>147</v>
      </c>
      <c r="B301" s="9">
        <v>1600400000</v>
      </c>
      <c r="C301" s="9" t="s">
        <v>8</v>
      </c>
      <c r="D301" s="34">
        <v>1417.4</v>
      </c>
      <c r="E301" s="62">
        <v>1417.4</v>
      </c>
      <c r="F301" s="65"/>
    </row>
    <row r="302" spans="1:6" s="4" customFormat="1" ht="27.6" hidden="1" x14ac:dyDescent="0.25">
      <c r="A302" s="35" t="s">
        <v>350</v>
      </c>
      <c r="B302" s="9">
        <v>1600400000</v>
      </c>
      <c r="C302" s="9">
        <v>600</v>
      </c>
      <c r="D302" s="34">
        <v>6911.8</v>
      </c>
      <c r="E302" s="62">
        <v>6911.8</v>
      </c>
      <c r="F302" s="65"/>
    </row>
    <row r="303" spans="1:6" ht="41.4" hidden="1" x14ac:dyDescent="0.25">
      <c r="A303" s="8" t="s">
        <v>268</v>
      </c>
      <c r="B303" s="9" t="s">
        <v>145</v>
      </c>
      <c r="C303" s="9"/>
      <c r="D303" s="34">
        <f>D304</f>
        <v>7870.6</v>
      </c>
      <c r="E303" s="62">
        <f>E304</f>
        <v>7870.6</v>
      </c>
      <c r="F303" s="66"/>
    </row>
    <row r="304" spans="1:6" ht="27.6" hidden="1" x14ac:dyDescent="0.25">
      <c r="A304" s="8" t="s">
        <v>147</v>
      </c>
      <c r="B304" s="9" t="s">
        <v>145</v>
      </c>
      <c r="C304" s="9" t="s">
        <v>8</v>
      </c>
      <c r="D304" s="34">
        <v>7870.6</v>
      </c>
      <c r="E304" s="62">
        <v>7870.6</v>
      </c>
      <c r="F304" s="66"/>
    </row>
    <row r="305" spans="1:6" ht="27.6" x14ac:dyDescent="0.25">
      <c r="A305" s="8" t="s">
        <v>269</v>
      </c>
      <c r="B305" s="9" t="s">
        <v>114</v>
      </c>
      <c r="C305" s="9"/>
      <c r="D305" s="34">
        <f>D306+D307</f>
        <v>126804.7</v>
      </c>
      <c r="E305" s="62">
        <f>E306+E307</f>
        <v>126804.7</v>
      </c>
      <c r="F305" s="66"/>
    </row>
    <row r="306" spans="1:6" ht="27.6" x14ac:dyDescent="0.25">
      <c r="A306" s="8" t="s">
        <v>147</v>
      </c>
      <c r="B306" s="9" t="s">
        <v>114</v>
      </c>
      <c r="C306" s="9" t="s">
        <v>8</v>
      </c>
      <c r="D306" s="34">
        <v>24130.799999999999</v>
      </c>
      <c r="E306" s="62">
        <v>25032.5</v>
      </c>
      <c r="F306" s="66"/>
    </row>
    <row r="307" spans="1:6" ht="36" customHeight="1" x14ac:dyDescent="0.25">
      <c r="A307" s="35" t="s">
        <v>350</v>
      </c>
      <c r="B307" s="36" t="s">
        <v>114</v>
      </c>
      <c r="C307" s="36" t="s">
        <v>3</v>
      </c>
      <c r="D307" s="34">
        <v>102673.9</v>
      </c>
      <c r="E307" s="62">
        <v>101772.2</v>
      </c>
      <c r="F307" s="66"/>
    </row>
    <row r="308" spans="1:6" hidden="1" x14ac:dyDescent="0.25">
      <c r="A308" s="10" t="s">
        <v>319</v>
      </c>
      <c r="B308" s="11" t="s">
        <v>135</v>
      </c>
      <c r="C308" s="11"/>
      <c r="D308" s="33">
        <f>D309+D311</f>
        <v>20</v>
      </c>
      <c r="E308" s="61">
        <f>E309+E311</f>
        <v>20</v>
      </c>
      <c r="F308" s="66"/>
    </row>
    <row r="309" spans="1:6" ht="27.6" hidden="1" x14ac:dyDescent="0.25">
      <c r="A309" s="8" t="s">
        <v>270</v>
      </c>
      <c r="B309" s="9" t="s">
        <v>136</v>
      </c>
      <c r="C309" s="9"/>
      <c r="D309" s="34">
        <f>D310</f>
        <v>10</v>
      </c>
      <c r="E309" s="62">
        <f>E310</f>
        <v>10</v>
      </c>
      <c r="F309" s="66"/>
    </row>
    <row r="310" spans="1:6" ht="27.6" hidden="1" x14ac:dyDescent="0.25">
      <c r="A310" s="8" t="s">
        <v>147</v>
      </c>
      <c r="B310" s="9" t="s">
        <v>136</v>
      </c>
      <c r="C310" s="9" t="s">
        <v>8</v>
      </c>
      <c r="D310" s="34">
        <v>10</v>
      </c>
      <c r="E310" s="62">
        <v>10</v>
      </c>
      <c r="F310" s="66"/>
    </row>
    <row r="311" spans="1:6" ht="41.4" hidden="1" x14ac:dyDescent="0.25">
      <c r="A311" s="8" t="s">
        <v>271</v>
      </c>
      <c r="B311" s="9" t="s">
        <v>137</v>
      </c>
      <c r="C311" s="9"/>
      <c r="D311" s="34">
        <f>D312</f>
        <v>10</v>
      </c>
      <c r="E311" s="62">
        <f>E312</f>
        <v>10</v>
      </c>
      <c r="F311" s="66"/>
    </row>
    <row r="312" spans="1:6" ht="27.6" hidden="1" x14ac:dyDescent="0.25">
      <c r="A312" s="8" t="s">
        <v>147</v>
      </c>
      <c r="B312" s="9" t="s">
        <v>137</v>
      </c>
      <c r="C312" s="9" t="s">
        <v>8</v>
      </c>
      <c r="D312" s="34">
        <v>10</v>
      </c>
      <c r="E312" s="62">
        <v>10</v>
      </c>
      <c r="F312" s="66"/>
    </row>
    <row r="313" spans="1:6" ht="27.6" hidden="1" x14ac:dyDescent="0.25">
      <c r="A313" s="10" t="s">
        <v>320</v>
      </c>
      <c r="B313" s="11" t="s">
        <v>115</v>
      </c>
      <c r="C313" s="11"/>
      <c r="D313" s="33">
        <f>D314+D316+D318</f>
        <v>100</v>
      </c>
      <c r="E313" s="61">
        <f>E314+E316+E318</f>
        <v>100</v>
      </c>
      <c r="F313" s="66"/>
    </row>
    <row r="314" spans="1:6" ht="27.6" hidden="1" x14ac:dyDescent="0.25">
      <c r="A314" s="8" t="s">
        <v>272</v>
      </c>
      <c r="B314" s="9" t="s">
        <v>116</v>
      </c>
      <c r="C314" s="9"/>
      <c r="D314" s="34">
        <f>D315</f>
        <v>20</v>
      </c>
      <c r="E314" s="62">
        <f>E315</f>
        <v>20</v>
      </c>
      <c r="F314" s="66"/>
    </row>
    <row r="315" spans="1:6" ht="27.6" hidden="1" x14ac:dyDescent="0.25">
      <c r="A315" s="8" t="s">
        <v>148</v>
      </c>
      <c r="B315" s="9" t="s">
        <v>116</v>
      </c>
      <c r="C315" s="9" t="s">
        <v>3</v>
      </c>
      <c r="D315" s="34">
        <v>20</v>
      </c>
      <c r="E315" s="62">
        <v>20</v>
      </c>
      <c r="F315" s="66"/>
    </row>
    <row r="316" spans="1:6" ht="27.6" hidden="1" x14ac:dyDescent="0.25">
      <c r="A316" s="8" t="s">
        <v>273</v>
      </c>
      <c r="B316" s="9" t="s">
        <v>117</v>
      </c>
      <c r="C316" s="9"/>
      <c r="D316" s="34">
        <f>D317</f>
        <v>63</v>
      </c>
      <c r="E316" s="62">
        <f>E317</f>
        <v>63</v>
      </c>
      <c r="F316" s="66"/>
    </row>
    <row r="317" spans="1:6" ht="27.6" hidden="1" x14ac:dyDescent="0.25">
      <c r="A317" s="8" t="s">
        <v>147</v>
      </c>
      <c r="B317" s="9" t="s">
        <v>117</v>
      </c>
      <c r="C317" s="9" t="s">
        <v>8</v>
      </c>
      <c r="D317" s="34">
        <v>63</v>
      </c>
      <c r="E317" s="62">
        <v>63</v>
      </c>
      <c r="F317" s="66"/>
    </row>
    <row r="318" spans="1:6" ht="55.2" hidden="1" x14ac:dyDescent="0.25">
      <c r="A318" s="8" t="s">
        <v>286</v>
      </c>
      <c r="B318" s="9">
        <v>1800800000</v>
      </c>
      <c r="C318" s="9"/>
      <c r="D318" s="34">
        <f>D319</f>
        <v>17</v>
      </c>
      <c r="E318" s="62">
        <f>E319</f>
        <v>17</v>
      </c>
      <c r="F318" s="66"/>
    </row>
    <row r="319" spans="1:6" ht="27.6" hidden="1" x14ac:dyDescent="0.25">
      <c r="A319" s="8" t="s">
        <v>147</v>
      </c>
      <c r="B319" s="9">
        <v>1800800000</v>
      </c>
      <c r="C319" s="9">
        <v>200</v>
      </c>
      <c r="D319" s="34">
        <v>17</v>
      </c>
      <c r="E319" s="62">
        <v>17</v>
      </c>
      <c r="F319" s="66"/>
    </row>
    <row r="320" spans="1:6" ht="41.4" hidden="1" x14ac:dyDescent="0.25">
      <c r="A320" s="10" t="s">
        <v>321</v>
      </c>
      <c r="B320" s="11" t="s">
        <v>118</v>
      </c>
      <c r="C320" s="11"/>
      <c r="D320" s="33">
        <f>D321</f>
        <v>21</v>
      </c>
      <c r="E320" s="61">
        <f>E321</f>
        <v>21</v>
      </c>
      <c r="F320" s="66"/>
    </row>
    <row r="321" spans="1:6" ht="41.4" hidden="1" x14ac:dyDescent="0.25">
      <c r="A321" s="8" t="s">
        <v>274</v>
      </c>
      <c r="B321" s="9" t="s">
        <v>119</v>
      </c>
      <c r="C321" s="9"/>
      <c r="D321" s="34">
        <f>D322+D323</f>
        <v>21</v>
      </c>
      <c r="E321" s="62">
        <f>E322+E323</f>
        <v>21</v>
      </c>
      <c r="F321" s="66"/>
    </row>
    <row r="322" spans="1:6" ht="27.6" hidden="1" x14ac:dyDescent="0.25">
      <c r="A322" s="8" t="s">
        <v>147</v>
      </c>
      <c r="B322" s="9" t="s">
        <v>119</v>
      </c>
      <c r="C322" s="9" t="s">
        <v>8</v>
      </c>
      <c r="D322" s="34">
        <v>0</v>
      </c>
      <c r="E322" s="62">
        <v>0</v>
      </c>
      <c r="F322" s="66"/>
    </row>
    <row r="323" spans="1:6" ht="27.6" hidden="1" x14ac:dyDescent="0.25">
      <c r="A323" s="8" t="s">
        <v>148</v>
      </c>
      <c r="B323" s="9" t="s">
        <v>119</v>
      </c>
      <c r="C323" s="9">
        <v>600</v>
      </c>
      <c r="D323" s="34">
        <v>21</v>
      </c>
      <c r="E323" s="62">
        <v>21</v>
      </c>
      <c r="F323" s="66"/>
    </row>
    <row r="324" spans="1:6" ht="41.4" x14ac:dyDescent="0.25">
      <c r="A324" s="37" t="s">
        <v>360</v>
      </c>
      <c r="B324" s="38" t="s">
        <v>357</v>
      </c>
      <c r="C324" s="38"/>
      <c r="D324" s="33">
        <f>D325</f>
        <v>1738</v>
      </c>
      <c r="E324" s="61">
        <f>E325</f>
        <v>2288</v>
      </c>
      <c r="F324" s="66"/>
    </row>
    <row r="325" spans="1:6" ht="34.200000000000003" customHeight="1" x14ac:dyDescent="0.25">
      <c r="A325" s="35" t="s">
        <v>358</v>
      </c>
      <c r="B325" s="36" t="s">
        <v>359</v>
      </c>
      <c r="C325" s="36"/>
      <c r="D325" s="34">
        <f>D326+D327</f>
        <v>1738</v>
      </c>
      <c r="E325" s="62">
        <f>E326+E327</f>
        <v>2288</v>
      </c>
      <c r="F325" s="66"/>
    </row>
    <row r="326" spans="1:6" ht="27.6" x14ac:dyDescent="0.25">
      <c r="A326" s="35" t="s">
        <v>348</v>
      </c>
      <c r="B326" s="36" t="s">
        <v>359</v>
      </c>
      <c r="C326" s="36" t="s">
        <v>8</v>
      </c>
      <c r="D326" s="34">
        <v>769</v>
      </c>
      <c r="E326" s="62">
        <v>1319</v>
      </c>
      <c r="F326" s="66"/>
    </row>
    <row r="327" spans="1:6" ht="27.6" hidden="1" x14ac:dyDescent="0.25">
      <c r="A327" s="35" t="s">
        <v>350</v>
      </c>
      <c r="B327" s="36" t="s">
        <v>359</v>
      </c>
      <c r="C327" s="36" t="s">
        <v>3</v>
      </c>
      <c r="D327" s="34">
        <v>969</v>
      </c>
      <c r="E327" s="62">
        <v>969</v>
      </c>
      <c r="F327" s="66"/>
    </row>
    <row r="328" spans="1:6" x14ac:dyDescent="0.25">
      <c r="A328" s="10" t="s">
        <v>275</v>
      </c>
      <c r="B328" s="11" t="s">
        <v>120</v>
      </c>
      <c r="C328" s="11"/>
      <c r="D328" s="33">
        <f>D329+D330+D332+D331</f>
        <v>17940.5</v>
      </c>
      <c r="E328" s="61">
        <f>E329+E330+E332+E331</f>
        <v>24951.9</v>
      </c>
      <c r="F328" s="66"/>
    </row>
    <row r="329" spans="1:6" ht="55.2" x14ac:dyDescent="0.25">
      <c r="A329" s="8" t="s">
        <v>156</v>
      </c>
      <c r="B329" s="9" t="s">
        <v>120</v>
      </c>
      <c r="C329" s="9" t="s">
        <v>7</v>
      </c>
      <c r="D329" s="34">
        <v>9552.6</v>
      </c>
      <c r="E329" s="62">
        <v>10048.4</v>
      </c>
      <c r="F329" s="66"/>
    </row>
    <row r="330" spans="1:6" ht="27.6" x14ac:dyDescent="0.25">
      <c r="A330" s="8" t="s">
        <v>147</v>
      </c>
      <c r="B330" s="9" t="s">
        <v>120</v>
      </c>
      <c r="C330" s="9" t="s">
        <v>8</v>
      </c>
      <c r="D330" s="34">
        <v>984.1</v>
      </c>
      <c r="E330" s="62">
        <v>1016.8</v>
      </c>
      <c r="F330" s="66"/>
    </row>
    <row r="331" spans="1:6" hidden="1" x14ac:dyDescent="0.25">
      <c r="A331" s="8" t="s">
        <v>164</v>
      </c>
      <c r="B331" s="9" t="s">
        <v>120</v>
      </c>
      <c r="C331" s="9">
        <v>300</v>
      </c>
      <c r="D331" s="34">
        <v>57.5</v>
      </c>
      <c r="E331" s="62">
        <v>57.5</v>
      </c>
      <c r="F331" s="66"/>
    </row>
    <row r="332" spans="1:6" x14ac:dyDescent="0.25">
      <c r="A332" s="8" t="s">
        <v>158</v>
      </c>
      <c r="B332" s="9" t="s">
        <v>120</v>
      </c>
      <c r="C332" s="9" t="s">
        <v>9</v>
      </c>
      <c r="D332" s="44">
        <v>7346.3</v>
      </c>
      <c r="E332" s="63">
        <v>13829.2</v>
      </c>
      <c r="F332" s="66"/>
    </row>
    <row r="333" spans="1:6" x14ac:dyDescent="0.25">
      <c r="A333" s="71" t="s">
        <v>124</v>
      </c>
      <c r="B333" s="72"/>
      <c r="C333" s="73"/>
      <c r="D333" s="45">
        <f>D9+D55+D63+D95+D121+D128+D144+D217+D226+D244+D255+D265+D268+D273+D289+D299+D308+D313+D320+D328+D324</f>
        <v>2723398.3</v>
      </c>
      <c r="E333" s="64">
        <f>E9+E55+E63+E95+E121+E128+E144+E217+E226+E244+E255+E265+E268+E273+E289+E299+E308+E313+E320+E328+E324</f>
        <v>2865698.1999999997</v>
      </c>
      <c r="F333" s="66"/>
    </row>
  </sheetData>
  <mergeCells count="6">
    <mergeCell ref="A333:C333"/>
    <mergeCell ref="C1:E1"/>
    <mergeCell ref="A2:E2"/>
    <mergeCell ref="A3:E3"/>
    <mergeCell ref="A4:E4"/>
    <mergeCell ref="A6:E6"/>
  </mergeCells>
  <pageMargins left="0.9055118110236221" right="0.51181102362204722" top="0.59055118110236227" bottom="0.59055118110236227" header="0.31496062992125984" footer="0.31496062992125984"/>
  <pageSetup paperSize="9" scale="8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83"/>
  <sheetViews>
    <sheetView zoomScaleSheetLayoutView="110" workbookViewId="0">
      <selection sqref="A1:F283"/>
    </sheetView>
  </sheetViews>
  <sheetFormatPr defaultColWidth="8.88671875" defaultRowHeight="13.8" outlineLevelRow="3" x14ac:dyDescent="0.25"/>
  <cols>
    <col min="1" max="1" width="60.109375" style="3" customWidth="1"/>
    <col min="2" max="2" width="12.33203125" style="3" customWidth="1"/>
    <col min="3" max="3" width="5.6640625" style="3" customWidth="1"/>
    <col min="4" max="5" width="12.6640625" style="3" customWidth="1"/>
    <col min="6" max="6" width="12.5546875" style="3" hidden="1" customWidth="1"/>
    <col min="7" max="7" width="15.109375" style="18" customWidth="1"/>
    <col min="8" max="8" width="16.33203125" style="13" customWidth="1"/>
    <col min="9" max="16384" width="8.88671875" style="1"/>
  </cols>
  <sheetData>
    <row r="1" spans="1:8" x14ac:dyDescent="0.25">
      <c r="A1" s="46"/>
      <c r="B1" s="47"/>
      <c r="C1" s="81" t="s">
        <v>365</v>
      </c>
      <c r="D1" s="81"/>
      <c r="E1" s="81"/>
      <c r="F1" s="81"/>
      <c r="G1" s="15"/>
    </row>
    <row r="2" spans="1:8" ht="15.6" x14ac:dyDescent="0.25">
      <c r="A2" s="81" t="s">
        <v>334</v>
      </c>
      <c r="B2" s="81"/>
      <c r="C2" s="81"/>
      <c r="D2" s="81"/>
      <c r="E2" s="81"/>
      <c r="F2" s="81"/>
      <c r="G2" s="16"/>
    </row>
    <row r="3" spans="1:8" ht="15.6" x14ac:dyDescent="0.25">
      <c r="A3" s="81" t="s">
        <v>336</v>
      </c>
      <c r="B3" s="81"/>
      <c r="C3" s="81"/>
      <c r="D3" s="81"/>
      <c r="E3" s="81"/>
      <c r="F3" s="81"/>
      <c r="G3" s="16"/>
    </row>
    <row r="4" spans="1:8" ht="15.6" x14ac:dyDescent="0.25">
      <c r="A4" s="81" t="s">
        <v>337</v>
      </c>
      <c r="B4" s="81"/>
      <c r="C4" s="81"/>
      <c r="D4" s="81"/>
      <c r="E4" s="81"/>
      <c r="F4" s="81"/>
      <c r="G4" s="16"/>
    </row>
    <row r="5" spans="1:8" x14ac:dyDescent="0.25">
      <c r="A5" s="82"/>
      <c r="B5" s="82"/>
      <c r="C5" s="82"/>
      <c r="D5" s="82"/>
      <c r="E5" s="82"/>
      <c r="F5" s="82"/>
      <c r="G5" s="17"/>
    </row>
    <row r="6" spans="1:8" ht="59.4" customHeight="1" x14ac:dyDescent="0.25">
      <c r="A6" s="78" t="s">
        <v>362</v>
      </c>
      <c r="B6" s="78"/>
      <c r="C6" s="78"/>
      <c r="D6" s="78"/>
      <c r="E6" s="78"/>
      <c r="F6" s="78"/>
      <c r="G6" s="17"/>
    </row>
    <row r="7" spans="1:8" x14ac:dyDescent="0.25">
      <c r="A7" s="79"/>
      <c r="B7" s="80"/>
      <c r="C7" s="80"/>
      <c r="D7" s="80"/>
      <c r="E7" s="80"/>
      <c r="F7" s="80"/>
      <c r="G7" s="15"/>
    </row>
    <row r="8" spans="1:8" ht="45.6" x14ac:dyDescent="0.25">
      <c r="A8" s="48" t="s">
        <v>121</v>
      </c>
      <c r="B8" s="48" t="s">
        <v>122</v>
      </c>
      <c r="C8" s="48" t="s">
        <v>123</v>
      </c>
      <c r="D8" s="48" t="s">
        <v>363</v>
      </c>
      <c r="E8" s="48" t="s">
        <v>364</v>
      </c>
      <c r="F8" s="48" t="s">
        <v>301</v>
      </c>
      <c r="G8" s="15"/>
    </row>
    <row r="9" spans="1:8" s="2" customFormat="1" ht="27.6" hidden="1" x14ac:dyDescent="0.25">
      <c r="A9" s="49" t="s">
        <v>302</v>
      </c>
      <c r="B9" s="50" t="s">
        <v>0</v>
      </c>
      <c r="C9" s="50"/>
      <c r="D9" s="39">
        <f>D10+D16+D21+D26+D35+D38</f>
        <v>1555667.0999999999</v>
      </c>
      <c r="E9" s="39">
        <f>E10+E16+E21+E26+E35+E38</f>
        <v>1555667.0999999999</v>
      </c>
      <c r="F9" s="39">
        <f>F10+F16+F21+F26+F35+F38</f>
        <v>1559668.2</v>
      </c>
      <c r="G9" s="19"/>
      <c r="H9" s="14"/>
    </row>
    <row r="10" spans="1:8" s="2" customFormat="1" hidden="1" outlineLevel="1" x14ac:dyDescent="0.25">
      <c r="A10" s="49" t="s">
        <v>146</v>
      </c>
      <c r="B10" s="50" t="s">
        <v>1</v>
      </c>
      <c r="C10" s="50"/>
      <c r="D10" s="39">
        <f>D11+D14</f>
        <v>739224.5</v>
      </c>
      <c r="E10" s="39">
        <f>E11+E14</f>
        <v>739224.5</v>
      </c>
      <c r="F10" s="39">
        <f>F11+F14</f>
        <v>739102.4</v>
      </c>
      <c r="G10" s="19"/>
      <c r="H10" s="14"/>
    </row>
    <row r="11" spans="1:8" ht="47.25" hidden="1" customHeight="1" outlineLevel="2" x14ac:dyDescent="0.25">
      <c r="A11" s="51" t="s">
        <v>281</v>
      </c>
      <c r="B11" s="52" t="s">
        <v>2</v>
      </c>
      <c r="C11" s="52"/>
      <c r="D11" s="40">
        <f>D12+D13</f>
        <v>736423.5</v>
      </c>
      <c r="E11" s="40">
        <f>E12+E13</f>
        <v>736423.5</v>
      </c>
      <c r="F11" s="40">
        <f>F12+F13</f>
        <v>736423.5</v>
      </c>
      <c r="G11" s="15"/>
    </row>
    <row r="12" spans="1:8" ht="27.6" hidden="1" outlineLevel="3" x14ac:dyDescent="0.25">
      <c r="A12" s="51" t="s">
        <v>147</v>
      </c>
      <c r="B12" s="52" t="s">
        <v>2</v>
      </c>
      <c r="C12" s="52" t="s">
        <v>8</v>
      </c>
      <c r="D12" s="40">
        <v>0</v>
      </c>
      <c r="E12" s="40">
        <v>0</v>
      </c>
      <c r="F12" s="40">
        <v>0</v>
      </c>
      <c r="G12" s="15"/>
    </row>
    <row r="13" spans="1:8" ht="27.6" hidden="1" outlineLevel="2" collapsed="1" x14ac:dyDescent="0.25">
      <c r="A13" s="51" t="s">
        <v>148</v>
      </c>
      <c r="B13" s="52" t="s">
        <v>2</v>
      </c>
      <c r="C13" s="52" t="s">
        <v>3</v>
      </c>
      <c r="D13" s="40">
        <v>736423.5</v>
      </c>
      <c r="E13" s="40">
        <v>736423.5</v>
      </c>
      <c r="F13" s="40">
        <v>736423.5</v>
      </c>
      <c r="G13" s="15"/>
    </row>
    <row r="14" spans="1:8" ht="27.6" hidden="1" outlineLevel="3" x14ac:dyDescent="0.25">
      <c r="A14" s="51" t="s">
        <v>149</v>
      </c>
      <c r="B14" s="52" t="s">
        <v>4</v>
      </c>
      <c r="C14" s="52"/>
      <c r="D14" s="40">
        <f>D15</f>
        <v>2801</v>
      </c>
      <c r="E14" s="40">
        <f>E15</f>
        <v>2801</v>
      </c>
      <c r="F14" s="40">
        <f>F15</f>
        <v>2678.9</v>
      </c>
      <c r="G14" s="15"/>
    </row>
    <row r="15" spans="1:8" s="2" customFormat="1" ht="27.6" hidden="1" outlineLevel="1" x14ac:dyDescent="0.25">
      <c r="A15" s="51" t="s">
        <v>148</v>
      </c>
      <c r="B15" s="52" t="s">
        <v>4</v>
      </c>
      <c r="C15" s="52" t="s">
        <v>3</v>
      </c>
      <c r="D15" s="40">
        <v>2801</v>
      </c>
      <c r="E15" s="40">
        <v>2801</v>
      </c>
      <c r="F15" s="40">
        <v>2678.9</v>
      </c>
      <c r="G15" s="19"/>
      <c r="H15" s="14"/>
    </row>
    <row r="16" spans="1:8" s="2" customFormat="1" hidden="1" outlineLevel="2" x14ac:dyDescent="0.25">
      <c r="A16" s="49" t="s">
        <v>150</v>
      </c>
      <c r="B16" s="50" t="s">
        <v>5</v>
      </c>
      <c r="C16" s="50"/>
      <c r="D16" s="39">
        <f>D17</f>
        <v>535407.39999999991</v>
      </c>
      <c r="E16" s="39">
        <f>E17</f>
        <v>535407.39999999991</v>
      </c>
      <c r="F16" s="39">
        <f>F17</f>
        <v>535407.39999999991</v>
      </c>
      <c r="G16" s="19"/>
      <c r="H16" s="14"/>
    </row>
    <row r="17" spans="1:8" s="2" customFormat="1" ht="41.4" hidden="1" outlineLevel="3" x14ac:dyDescent="0.25">
      <c r="A17" s="51" t="s">
        <v>151</v>
      </c>
      <c r="B17" s="52" t="s">
        <v>6</v>
      </c>
      <c r="C17" s="52"/>
      <c r="D17" s="40">
        <f>D18+D20+D19</f>
        <v>535407.39999999991</v>
      </c>
      <c r="E17" s="40">
        <f>E18+E20+E19</f>
        <v>535407.39999999991</v>
      </c>
      <c r="F17" s="40">
        <f>F18+F20+F19</f>
        <v>535407.39999999991</v>
      </c>
      <c r="G17" s="19"/>
      <c r="H17" s="14"/>
    </row>
    <row r="18" spans="1:8" ht="27.6" hidden="1" outlineLevel="2" x14ac:dyDescent="0.25">
      <c r="A18" s="51" t="s">
        <v>147</v>
      </c>
      <c r="B18" s="52" t="s">
        <v>6</v>
      </c>
      <c r="C18" s="52" t="s">
        <v>8</v>
      </c>
      <c r="D18" s="40">
        <v>0</v>
      </c>
      <c r="E18" s="40">
        <v>0</v>
      </c>
      <c r="F18" s="40">
        <v>0</v>
      </c>
      <c r="G18" s="15"/>
    </row>
    <row r="19" spans="1:8" ht="27.6" hidden="1" outlineLevel="2" x14ac:dyDescent="0.25">
      <c r="A19" s="51" t="s">
        <v>219</v>
      </c>
      <c r="B19" s="52" t="s">
        <v>6</v>
      </c>
      <c r="C19" s="52">
        <v>400</v>
      </c>
      <c r="D19" s="40">
        <v>9226.2000000000007</v>
      </c>
      <c r="E19" s="40">
        <v>9226.2000000000007</v>
      </c>
      <c r="F19" s="40">
        <v>9226.2000000000007</v>
      </c>
      <c r="G19" s="15"/>
    </row>
    <row r="20" spans="1:8" ht="27.6" hidden="1" outlineLevel="3" x14ac:dyDescent="0.25">
      <c r="A20" s="51" t="s">
        <v>148</v>
      </c>
      <c r="B20" s="52" t="s">
        <v>6</v>
      </c>
      <c r="C20" s="52" t="s">
        <v>3</v>
      </c>
      <c r="D20" s="40">
        <v>526181.19999999995</v>
      </c>
      <c r="E20" s="40">
        <v>526181.19999999995</v>
      </c>
      <c r="F20" s="40">
        <v>526181.19999999995</v>
      </c>
      <c r="G20" s="15"/>
    </row>
    <row r="21" spans="1:8" s="2" customFormat="1" ht="30.6" hidden="1" customHeight="1" outlineLevel="3" x14ac:dyDescent="0.25">
      <c r="A21" s="49" t="s">
        <v>152</v>
      </c>
      <c r="B21" s="50" t="s">
        <v>10</v>
      </c>
      <c r="C21" s="50"/>
      <c r="D21" s="39">
        <f>D22+D24</f>
        <v>151635.79999999999</v>
      </c>
      <c r="E21" s="39">
        <f>E22+E24</f>
        <v>151635.79999999999</v>
      </c>
      <c r="F21" s="39">
        <f>F22+F24</f>
        <v>151635.79999999999</v>
      </c>
      <c r="G21" s="19"/>
      <c r="H21" s="14"/>
    </row>
    <row r="22" spans="1:8" ht="27.6" hidden="1" outlineLevel="3" x14ac:dyDescent="0.25">
      <c r="A22" s="51" t="s">
        <v>153</v>
      </c>
      <c r="B22" s="52" t="s">
        <v>11</v>
      </c>
      <c r="C22" s="52"/>
      <c r="D22" s="40">
        <f>D23</f>
        <v>136788.79999999999</v>
      </c>
      <c r="E22" s="40">
        <f>E23</f>
        <v>136788.79999999999</v>
      </c>
      <c r="F22" s="40">
        <f>F23</f>
        <v>136788.79999999999</v>
      </c>
      <c r="G22" s="15"/>
    </row>
    <row r="23" spans="1:8" ht="27.6" hidden="1" outlineLevel="2" x14ac:dyDescent="0.25">
      <c r="A23" s="51" t="s">
        <v>148</v>
      </c>
      <c r="B23" s="52" t="s">
        <v>11</v>
      </c>
      <c r="C23" s="52" t="s">
        <v>3</v>
      </c>
      <c r="D23" s="40">
        <v>136788.79999999999</v>
      </c>
      <c r="E23" s="40">
        <v>136788.79999999999</v>
      </c>
      <c r="F23" s="40">
        <v>136788.79999999999</v>
      </c>
      <c r="G23" s="15"/>
    </row>
    <row r="24" spans="1:8" ht="27.6" hidden="1" outlineLevel="3" x14ac:dyDescent="0.25">
      <c r="A24" s="51" t="s">
        <v>154</v>
      </c>
      <c r="B24" s="52" t="s">
        <v>12</v>
      </c>
      <c r="C24" s="52"/>
      <c r="D24" s="40">
        <f>D25</f>
        <v>14847</v>
      </c>
      <c r="E24" s="40">
        <f>E25</f>
        <v>14847</v>
      </c>
      <c r="F24" s="40">
        <f>F25</f>
        <v>14847</v>
      </c>
      <c r="G24" s="15"/>
    </row>
    <row r="25" spans="1:8" ht="27.6" hidden="1" outlineLevel="3" x14ac:dyDescent="0.25">
      <c r="A25" s="51" t="s">
        <v>148</v>
      </c>
      <c r="B25" s="52" t="s">
        <v>12</v>
      </c>
      <c r="C25" s="52" t="s">
        <v>3</v>
      </c>
      <c r="D25" s="40">
        <v>14847</v>
      </c>
      <c r="E25" s="40">
        <v>14847</v>
      </c>
      <c r="F25" s="40">
        <v>14847</v>
      </c>
      <c r="G25" s="15"/>
    </row>
    <row r="26" spans="1:8" s="2" customFormat="1" ht="27.6" hidden="1" outlineLevel="3" x14ac:dyDescent="0.25">
      <c r="A26" s="49" t="s">
        <v>155</v>
      </c>
      <c r="B26" s="50" t="s">
        <v>13</v>
      </c>
      <c r="C26" s="50"/>
      <c r="D26" s="39">
        <f>D27+D30</f>
        <v>36324.800000000003</v>
      </c>
      <c r="E26" s="39">
        <f>E27+E30</f>
        <v>36324.800000000003</v>
      </c>
      <c r="F26" s="39">
        <f>F27+F30</f>
        <v>36324.800000000003</v>
      </c>
      <c r="G26" s="19"/>
      <c r="H26" s="14"/>
    </row>
    <row r="27" spans="1:8" s="2" customFormat="1" ht="76.5" hidden="1" customHeight="1" outlineLevel="1" x14ac:dyDescent="0.25">
      <c r="A27" s="51" t="s">
        <v>303</v>
      </c>
      <c r="B27" s="52" t="s">
        <v>14</v>
      </c>
      <c r="C27" s="52"/>
      <c r="D27" s="40">
        <f>D28+D29</f>
        <v>4823</v>
      </c>
      <c r="E27" s="40">
        <f>E28+E29</f>
        <v>4823</v>
      </c>
      <c r="F27" s="40">
        <f>F28+F29</f>
        <v>4823</v>
      </c>
      <c r="G27" s="19"/>
      <c r="H27" s="14"/>
    </row>
    <row r="28" spans="1:8" s="2" customFormat="1" ht="55.2" hidden="1" outlineLevel="2" x14ac:dyDescent="0.25">
      <c r="A28" s="51" t="s">
        <v>156</v>
      </c>
      <c r="B28" s="52" t="s">
        <v>14</v>
      </c>
      <c r="C28" s="52" t="s">
        <v>7</v>
      </c>
      <c r="D28" s="40">
        <v>4683</v>
      </c>
      <c r="E28" s="40">
        <v>4683</v>
      </c>
      <c r="F28" s="40">
        <v>4683</v>
      </c>
      <c r="G28" s="19"/>
      <c r="H28" s="14"/>
    </row>
    <row r="29" spans="1:8" ht="27.6" hidden="1" outlineLevel="3" x14ac:dyDescent="0.25">
      <c r="A29" s="51" t="s">
        <v>147</v>
      </c>
      <c r="B29" s="52" t="s">
        <v>14</v>
      </c>
      <c r="C29" s="52" t="s">
        <v>8</v>
      </c>
      <c r="D29" s="40">
        <v>140</v>
      </c>
      <c r="E29" s="40">
        <v>140</v>
      </c>
      <c r="F29" s="40">
        <v>140</v>
      </c>
      <c r="G29" s="15"/>
    </row>
    <row r="30" spans="1:8" ht="27.6" hidden="1" outlineLevel="2" x14ac:dyDescent="0.25">
      <c r="A30" s="51" t="s">
        <v>157</v>
      </c>
      <c r="B30" s="52" t="s">
        <v>15</v>
      </c>
      <c r="C30" s="52"/>
      <c r="D30" s="40">
        <f>D31+D32+D33+D34</f>
        <v>31501.8</v>
      </c>
      <c r="E30" s="40">
        <f>E31+E32+E33+E34</f>
        <v>31501.8</v>
      </c>
      <c r="F30" s="40">
        <f>F31+F32+F33+F34</f>
        <v>31501.8</v>
      </c>
      <c r="G30" s="15"/>
    </row>
    <row r="31" spans="1:8" ht="55.2" hidden="1" outlineLevel="3" x14ac:dyDescent="0.25">
      <c r="A31" s="51" t="s">
        <v>156</v>
      </c>
      <c r="B31" s="52" t="s">
        <v>15</v>
      </c>
      <c r="C31" s="52" t="s">
        <v>7</v>
      </c>
      <c r="D31" s="40">
        <v>23276</v>
      </c>
      <c r="E31" s="40">
        <v>23276</v>
      </c>
      <c r="F31" s="40">
        <v>23276</v>
      </c>
      <c r="G31" s="15"/>
    </row>
    <row r="32" spans="1:8" s="2" customFormat="1" ht="27.6" hidden="1" outlineLevel="1" x14ac:dyDescent="0.25">
      <c r="A32" s="51" t="s">
        <v>147</v>
      </c>
      <c r="B32" s="52" t="s">
        <v>15</v>
      </c>
      <c r="C32" s="52" t="s">
        <v>8</v>
      </c>
      <c r="D32" s="40">
        <v>1477.9</v>
      </c>
      <c r="E32" s="40">
        <v>1477.9</v>
      </c>
      <c r="F32" s="40">
        <v>1477.9</v>
      </c>
      <c r="G32" s="19"/>
      <c r="H32" s="14"/>
    </row>
    <row r="33" spans="1:8" ht="27.6" hidden="1" outlineLevel="2" x14ac:dyDescent="0.25">
      <c r="A33" s="51" t="s">
        <v>148</v>
      </c>
      <c r="B33" s="52" t="s">
        <v>15</v>
      </c>
      <c r="C33" s="52" t="s">
        <v>3</v>
      </c>
      <c r="D33" s="40">
        <v>6722.1</v>
      </c>
      <c r="E33" s="40">
        <v>6722.1</v>
      </c>
      <c r="F33" s="40">
        <v>6722.1</v>
      </c>
      <c r="G33" s="15"/>
    </row>
    <row r="34" spans="1:8" hidden="1" outlineLevel="3" x14ac:dyDescent="0.25">
      <c r="A34" s="51" t="s">
        <v>158</v>
      </c>
      <c r="B34" s="52" t="s">
        <v>15</v>
      </c>
      <c r="C34" s="52" t="s">
        <v>9</v>
      </c>
      <c r="D34" s="40">
        <v>25.8</v>
      </c>
      <c r="E34" s="40">
        <v>25.8</v>
      </c>
      <c r="F34" s="40">
        <v>25.8</v>
      </c>
      <c r="G34" s="15"/>
    </row>
    <row r="35" spans="1:8" s="2" customFormat="1" ht="16.95" hidden="1" customHeight="1" outlineLevel="3" x14ac:dyDescent="0.25">
      <c r="A35" s="49" t="s">
        <v>159</v>
      </c>
      <c r="B35" s="50" t="s">
        <v>16</v>
      </c>
      <c r="C35" s="50"/>
      <c r="D35" s="39">
        <f t="shared" ref="D35:F36" si="0">D36</f>
        <v>87954.4</v>
      </c>
      <c r="E35" s="39">
        <f t="shared" si="0"/>
        <v>87954.4</v>
      </c>
      <c r="F35" s="39">
        <f t="shared" si="0"/>
        <v>92077.6</v>
      </c>
      <c r="G35" s="19"/>
      <c r="H35" s="14"/>
    </row>
    <row r="36" spans="1:8" s="2" customFormat="1" ht="41.4" hidden="1" outlineLevel="2" x14ac:dyDescent="0.25">
      <c r="A36" s="51" t="s">
        <v>160</v>
      </c>
      <c r="B36" s="52" t="s">
        <v>17</v>
      </c>
      <c r="C36" s="52"/>
      <c r="D36" s="40">
        <f t="shared" si="0"/>
        <v>87954.4</v>
      </c>
      <c r="E36" s="40">
        <f t="shared" si="0"/>
        <v>87954.4</v>
      </c>
      <c r="F36" s="40">
        <f t="shared" si="0"/>
        <v>92077.6</v>
      </c>
      <c r="G36" s="19"/>
      <c r="H36" s="14"/>
    </row>
    <row r="37" spans="1:8" ht="27.6" hidden="1" outlineLevel="3" x14ac:dyDescent="0.25">
      <c r="A37" s="51" t="s">
        <v>148</v>
      </c>
      <c r="B37" s="52" t="s">
        <v>17</v>
      </c>
      <c r="C37" s="52" t="s">
        <v>3</v>
      </c>
      <c r="D37" s="40">
        <v>87954.4</v>
      </c>
      <c r="E37" s="40">
        <v>87954.4</v>
      </c>
      <c r="F37" s="40">
        <v>92077.6</v>
      </c>
      <c r="G37" s="15"/>
    </row>
    <row r="38" spans="1:8" s="2" customFormat="1" ht="27.6" hidden="1" outlineLevel="3" x14ac:dyDescent="0.25">
      <c r="A38" s="49" t="s">
        <v>161</v>
      </c>
      <c r="B38" s="50" t="s">
        <v>18</v>
      </c>
      <c r="C38" s="50"/>
      <c r="D38" s="39">
        <f>D39+D41+D43+D45+D48</f>
        <v>5120.2</v>
      </c>
      <c r="E38" s="39">
        <f>E39+E41+E43+E45+E48</f>
        <v>5120.2</v>
      </c>
      <c r="F38" s="39">
        <f>F39+F41+F43+F45+F48</f>
        <v>5120.2</v>
      </c>
      <c r="G38" s="19"/>
      <c r="H38" s="14"/>
    </row>
    <row r="39" spans="1:8" s="2" customFormat="1" ht="41.4" hidden="1" outlineLevel="3" x14ac:dyDescent="0.25">
      <c r="A39" s="51" t="s">
        <v>162</v>
      </c>
      <c r="B39" s="52" t="s">
        <v>19</v>
      </c>
      <c r="C39" s="52"/>
      <c r="D39" s="40">
        <f>D40</f>
        <v>4877.2</v>
      </c>
      <c r="E39" s="40">
        <f>E40</f>
        <v>4877.2</v>
      </c>
      <c r="F39" s="40">
        <f>F40</f>
        <v>4877.2</v>
      </c>
      <c r="G39" s="19"/>
      <c r="H39" s="14"/>
    </row>
    <row r="40" spans="1:8" s="2" customFormat="1" ht="27.6" hidden="1" outlineLevel="1" x14ac:dyDescent="0.25">
      <c r="A40" s="51" t="s">
        <v>148</v>
      </c>
      <c r="B40" s="52" t="s">
        <v>19</v>
      </c>
      <c r="C40" s="52" t="s">
        <v>3</v>
      </c>
      <c r="D40" s="40">
        <v>4877.2</v>
      </c>
      <c r="E40" s="40">
        <v>4877.2</v>
      </c>
      <c r="F40" s="40">
        <v>4877.2</v>
      </c>
      <c r="G40" s="19"/>
      <c r="H40" s="14"/>
    </row>
    <row r="41" spans="1:8" ht="41.4" hidden="1" outlineLevel="2" x14ac:dyDescent="0.25">
      <c r="A41" s="51" t="s">
        <v>163</v>
      </c>
      <c r="B41" s="52" t="s">
        <v>20</v>
      </c>
      <c r="C41" s="52"/>
      <c r="D41" s="40">
        <f>D42</f>
        <v>55</v>
      </c>
      <c r="E41" s="40">
        <f>E42</f>
        <v>55</v>
      </c>
      <c r="F41" s="40">
        <f>F42</f>
        <v>55</v>
      </c>
      <c r="G41" s="15"/>
    </row>
    <row r="42" spans="1:8" hidden="1" outlineLevel="3" x14ac:dyDescent="0.25">
      <c r="A42" s="51" t="s">
        <v>164</v>
      </c>
      <c r="B42" s="52" t="s">
        <v>20</v>
      </c>
      <c r="C42" s="52" t="s">
        <v>21</v>
      </c>
      <c r="D42" s="40">
        <v>55</v>
      </c>
      <c r="E42" s="40">
        <v>55</v>
      </c>
      <c r="F42" s="40">
        <v>55</v>
      </c>
      <c r="G42" s="15"/>
    </row>
    <row r="43" spans="1:8" s="2" customFormat="1" hidden="1" outlineLevel="1" x14ac:dyDescent="0.25">
      <c r="A43" s="51" t="s">
        <v>165</v>
      </c>
      <c r="B43" s="52" t="s">
        <v>22</v>
      </c>
      <c r="C43" s="52"/>
      <c r="D43" s="40">
        <f>D44</f>
        <v>98</v>
      </c>
      <c r="E43" s="40">
        <f>E44</f>
        <v>98</v>
      </c>
      <c r="F43" s="40">
        <f>F44</f>
        <v>98</v>
      </c>
      <c r="G43" s="19"/>
      <c r="H43" s="14"/>
    </row>
    <row r="44" spans="1:8" ht="27.6" hidden="1" outlineLevel="2" x14ac:dyDescent="0.25">
      <c r="A44" s="51" t="s">
        <v>148</v>
      </c>
      <c r="B44" s="52" t="s">
        <v>22</v>
      </c>
      <c r="C44" s="52" t="s">
        <v>3</v>
      </c>
      <c r="D44" s="40">
        <v>98</v>
      </c>
      <c r="E44" s="40">
        <v>98</v>
      </c>
      <c r="F44" s="40">
        <v>98</v>
      </c>
      <c r="G44" s="15"/>
    </row>
    <row r="45" spans="1:8" ht="27.6" hidden="1" outlineLevel="3" x14ac:dyDescent="0.25">
      <c r="A45" s="51" t="s">
        <v>166</v>
      </c>
      <c r="B45" s="52" t="s">
        <v>23</v>
      </c>
      <c r="C45" s="52"/>
      <c r="D45" s="40">
        <f>D46+D47</f>
        <v>32.6</v>
      </c>
      <c r="E45" s="40">
        <f>E46+E47</f>
        <v>32.6</v>
      </c>
      <c r="F45" s="40">
        <f>F46+F47</f>
        <v>32.6</v>
      </c>
      <c r="G45" s="15"/>
    </row>
    <row r="46" spans="1:8" ht="27.6" hidden="1" outlineLevel="2" x14ac:dyDescent="0.25">
      <c r="A46" s="51" t="s">
        <v>147</v>
      </c>
      <c r="B46" s="52" t="s">
        <v>23</v>
      </c>
      <c r="C46" s="52" t="s">
        <v>8</v>
      </c>
      <c r="D46" s="40">
        <v>22.6</v>
      </c>
      <c r="E46" s="40">
        <v>22.6</v>
      </c>
      <c r="F46" s="40">
        <v>22.6</v>
      </c>
      <c r="G46" s="15"/>
    </row>
    <row r="47" spans="1:8" ht="27.6" hidden="1" outlineLevel="3" x14ac:dyDescent="0.25">
      <c r="A47" s="51" t="s">
        <v>148</v>
      </c>
      <c r="B47" s="52" t="s">
        <v>23</v>
      </c>
      <c r="C47" s="52" t="s">
        <v>3</v>
      </c>
      <c r="D47" s="40">
        <v>10</v>
      </c>
      <c r="E47" s="40">
        <v>10</v>
      </c>
      <c r="F47" s="40">
        <v>10</v>
      </c>
      <c r="G47" s="15"/>
    </row>
    <row r="48" spans="1:8" ht="27.6" hidden="1" outlineLevel="2" x14ac:dyDescent="0.25">
      <c r="A48" s="51" t="s">
        <v>167</v>
      </c>
      <c r="B48" s="52" t="s">
        <v>24</v>
      </c>
      <c r="C48" s="52"/>
      <c r="D48" s="40">
        <f>D49</f>
        <v>57.4</v>
      </c>
      <c r="E48" s="40">
        <f>E49</f>
        <v>57.4</v>
      </c>
      <c r="F48" s="40">
        <f>F49</f>
        <v>57.4</v>
      </c>
      <c r="G48" s="15"/>
    </row>
    <row r="49" spans="1:8" ht="27.6" hidden="1" outlineLevel="3" x14ac:dyDescent="0.25">
      <c r="A49" s="51" t="s">
        <v>147</v>
      </c>
      <c r="B49" s="52" t="s">
        <v>24</v>
      </c>
      <c r="C49" s="52" t="s">
        <v>8</v>
      </c>
      <c r="D49" s="40">
        <v>57.4</v>
      </c>
      <c r="E49" s="40">
        <v>57.4</v>
      </c>
      <c r="F49" s="40">
        <v>57.4</v>
      </c>
      <c r="G49" s="15"/>
    </row>
    <row r="50" spans="1:8" s="2" customFormat="1" ht="41.4" hidden="1" outlineLevel="2" x14ac:dyDescent="0.25">
      <c r="A50" s="49" t="s">
        <v>304</v>
      </c>
      <c r="B50" s="50" t="s">
        <v>25</v>
      </c>
      <c r="C50" s="50"/>
      <c r="D50" s="39">
        <f>D51+D54</f>
        <v>73857.8</v>
      </c>
      <c r="E50" s="39">
        <f>E51+E54</f>
        <v>73857.8</v>
      </c>
      <c r="F50" s="39">
        <f>F51+F54</f>
        <v>73857.8</v>
      </c>
      <c r="G50" s="19"/>
      <c r="H50" s="14"/>
    </row>
    <row r="51" spans="1:8" s="2" customFormat="1" ht="41.4" hidden="1" x14ac:dyDescent="0.25">
      <c r="A51" s="51" t="s">
        <v>169</v>
      </c>
      <c r="B51" s="52" t="s">
        <v>26</v>
      </c>
      <c r="C51" s="52"/>
      <c r="D51" s="40">
        <f>D52+D53</f>
        <v>155</v>
      </c>
      <c r="E51" s="40">
        <f>E52+E53</f>
        <v>155</v>
      </c>
      <c r="F51" s="40">
        <f>F52+F53</f>
        <v>155</v>
      </c>
      <c r="G51" s="19"/>
      <c r="H51" s="14"/>
    </row>
    <row r="52" spans="1:8" ht="27.6" hidden="1" outlineLevel="2" x14ac:dyDescent="0.25">
      <c r="A52" s="51" t="s">
        <v>147</v>
      </c>
      <c r="B52" s="52" t="s">
        <v>26</v>
      </c>
      <c r="C52" s="52" t="s">
        <v>8</v>
      </c>
      <c r="D52" s="40">
        <v>20</v>
      </c>
      <c r="E52" s="40">
        <v>20</v>
      </c>
      <c r="F52" s="40">
        <v>20</v>
      </c>
      <c r="G52" s="15"/>
    </row>
    <row r="53" spans="1:8" s="2" customFormat="1" ht="27.6" hidden="1" outlineLevel="3" x14ac:dyDescent="0.25">
      <c r="A53" s="51" t="s">
        <v>148</v>
      </c>
      <c r="B53" s="52" t="s">
        <v>26</v>
      </c>
      <c r="C53" s="52" t="s">
        <v>3</v>
      </c>
      <c r="D53" s="40">
        <v>135</v>
      </c>
      <c r="E53" s="40">
        <v>135</v>
      </c>
      <c r="F53" s="40">
        <v>135</v>
      </c>
      <c r="G53" s="19"/>
      <c r="H53" s="14"/>
    </row>
    <row r="54" spans="1:8" s="2" customFormat="1" ht="27.6" hidden="1" outlineLevel="3" x14ac:dyDescent="0.25">
      <c r="A54" s="51" t="s">
        <v>170</v>
      </c>
      <c r="B54" s="52" t="s">
        <v>27</v>
      </c>
      <c r="C54" s="52"/>
      <c r="D54" s="40">
        <f>D55</f>
        <v>73702.8</v>
      </c>
      <c r="E54" s="40">
        <f>E55</f>
        <v>73702.8</v>
      </c>
      <c r="F54" s="40">
        <f>F55</f>
        <v>73702.8</v>
      </c>
      <c r="G54" s="19"/>
      <c r="H54" s="14"/>
    </row>
    <row r="55" spans="1:8" s="2" customFormat="1" ht="27.6" hidden="1" outlineLevel="2" x14ac:dyDescent="0.25">
      <c r="A55" s="51" t="s">
        <v>148</v>
      </c>
      <c r="B55" s="52" t="s">
        <v>27</v>
      </c>
      <c r="C55" s="52" t="s">
        <v>3</v>
      </c>
      <c r="D55" s="40">
        <v>73702.8</v>
      </c>
      <c r="E55" s="40">
        <v>73702.8</v>
      </c>
      <c r="F55" s="40">
        <v>73702.8</v>
      </c>
      <c r="G55" s="19"/>
      <c r="H55" s="14"/>
    </row>
    <row r="56" spans="1:8" hidden="1" outlineLevel="3" x14ac:dyDescent="0.25">
      <c r="A56" s="49" t="s">
        <v>305</v>
      </c>
      <c r="B56" s="50" t="s">
        <v>28</v>
      </c>
      <c r="C56" s="50"/>
      <c r="D56" s="39">
        <f>D57+D63+D70+D76+D73</f>
        <v>121667.8</v>
      </c>
      <c r="E56" s="39">
        <f>E57+E63+E70+E76+E73</f>
        <v>121667.8</v>
      </c>
      <c r="F56" s="39">
        <f>F57+F63+F70+F76+F73</f>
        <v>121272.6</v>
      </c>
      <c r="G56" s="15"/>
    </row>
    <row r="57" spans="1:8" s="2" customFormat="1" ht="27.6" hidden="1" x14ac:dyDescent="0.25">
      <c r="A57" s="49" t="s">
        <v>171</v>
      </c>
      <c r="B57" s="50" t="s">
        <v>29</v>
      </c>
      <c r="C57" s="50"/>
      <c r="D57" s="39">
        <f>D58+D61</f>
        <v>78379.899999999994</v>
      </c>
      <c r="E57" s="39">
        <f>E58+E61</f>
        <v>78379.899999999994</v>
      </c>
      <c r="F57" s="39">
        <f>F58+F61</f>
        <v>78379.899999999994</v>
      </c>
      <c r="G57" s="19"/>
      <c r="H57" s="14"/>
    </row>
    <row r="58" spans="1:8" s="2" customFormat="1" ht="27.6" hidden="1" outlineLevel="1" x14ac:dyDescent="0.25">
      <c r="A58" s="51" t="s">
        <v>172</v>
      </c>
      <c r="B58" s="52" t="s">
        <v>30</v>
      </c>
      <c r="C58" s="52"/>
      <c r="D58" s="40">
        <f>D59+D60</f>
        <v>770</v>
      </c>
      <c r="E58" s="40">
        <f>E59+E60</f>
        <v>770</v>
      </c>
      <c r="F58" s="40">
        <f>F59+F60</f>
        <v>770</v>
      </c>
      <c r="G58" s="19"/>
      <c r="H58" s="14"/>
    </row>
    <row r="59" spans="1:8" ht="27.6" hidden="1" outlineLevel="2" x14ac:dyDescent="0.25">
      <c r="A59" s="51" t="s">
        <v>147</v>
      </c>
      <c r="B59" s="52" t="s">
        <v>30</v>
      </c>
      <c r="C59" s="52" t="s">
        <v>8</v>
      </c>
      <c r="D59" s="40">
        <v>130</v>
      </c>
      <c r="E59" s="40">
        <v>130</v>
      </c>
      <c r="F59" s="40">
        <v>130</v>
      </c>
      <c r="G59" s="15"/>
    </row>
    <row r="60" spans="1:8" s="2" customFormat="1" ht="27.6" hidden="1" outlineLevel="3" x14ac:dyDescent="0.25">
      <c r="A60" s="51" t="s">
        <v>148</v>
      </c>
      <c r="B60" s="52" t="s">
        <v>30</v>
      </c>
      <c r="C60" s="52" t="s">
        <v>3</v>
      </c>
      <c r="D60" s="40">
        <v>640</v>
      </c>
      <c r="E60" s="40">
        <v>640</v>
      </c>
      <c r="F60" s="40">
        <v>640</v>
      </c>
      <c r="G60" s="19"/>
      <c r="H60" s="14"/>
    </row>
    <row r="61" spans="1:8" s="2" customFormat="1" ht="27.6" hidden="1" outlineLevel="3" x14ac:dyDescent="0.25">
      <c r="A61" s="51" t="s">
        <v>173</v>
      </c>
      <c r="B61" s="52" t="s">
        <v>31</v>
      </c>
      <c r="C61" s="52"/>
      <c r="D61" s="40">
        <f>D62</f>
        <v>77609.899999999994</v>
      </c>
      <c r="E61" s="40">
        <f>E62</f>
        <v>77609.899999999994</v>
      </c>
      <c r="F61" s="40">
        <f>F62</f>
        <v>77609.899999999994</v>
      </c>
      <c r="G61" s="19"/>
      <c r="H61" s="14"/>
    </row>
    <row r="62" spans="1:8" ht="27.6" hidden="1" outlineLevel="2" x14ac:dyDescent="0.25">
      <c r="A62" s="51" t="s">
        <v>148</v>
      </c>
      <c r="B62" s="52" t="s">
        <v>31</v>
      </c>
      <c r="C62" s="52" t="s">
        <v>3</v>
      </c>
      <c r="D62" s="40">
        <v>77609.899999999994</v>
      </c>
      <c r="E62" s="40">
        <v>77609.899999999994</v>
      </c>
      <c r="F62" s="40">
        <v>77609.899999999994</v>
      </c>
      <c r="G62" s="15"/>
    </row>
    <row r="63" spans="1:8" hidden="1" outlineLevel="3" x14ac:dyDescent="0.25">
      <c r="A63" s="49" t="s">
        <v>174</v>
      </c>
      <c r="B63" s="50" t="s">
        <v>32</v>
      </c>
      <c r="C63" s="50"/>
      <c r="D63" s="39">
        <f>D64+D66+D68</f>
        <v>29612.5</v>
      </c>
      <c r="E63" s="39">
        <f>E64+E66+E68</f>
        <v>29612.5</v>
      </c>
      <c r="F63" s="39">
        <f>F64+F66+F68</f>
        <v>29217.3</v>
      </c>
      <c r="G63" s="15"/>
    </row>
    <row r="64" spans="1:8" s="2" customFormat="1" hidden="1" outlineLevel="1" x14ac:dyDescent="0.25">
      <c r="A64" s="51" t="s">
        <v>175</v>
      </c>
      <c r="B64" s="52" t="s">
        <v>33</v>
      </c>
      <c r="C64" s="52"/>
      <c r="D64" s="40">
        <f>D65</f>
        <v>28817.3</v>
      </c>
      <c r="E64" s="40">
        <f>E65</f>
        <v>28817.3</v>
      </c>
      <c r="F64" s="40">
        <f>F65</f>
        <v>28817.3</v>
      </c>
      <c r="G64" s="19"/>
      <c r="H64" s="14"/>
    </row>
    <row r="65" spans="1:8" ht="27.6" hidden="1" outlineLevel="2" x14ac:dyDescent="0.25">
      <c r="A65" s="51" t="s">
        <v>148</v>
      </c>
      <c r="B65" s="52" t="s">
        <v>33</v>
      </c>
      <c r="C65" s="52" t="s">
        <v>3</v>
      </c>
      <c r="D65" s="40">
        <v>28817.3</v>
      </c>
      <c r="E65" s="40">
        <v>28817.3</v>
      </c>
      <c r="F65" s="40">
        <v>28817.3</v>
      </c>
      <c r="G65" s="15"/>
    </row>
    <row r="66" spans="1:8" ht="27.6" hidden="1" outlineLevel="3" x14ac:dyDescent="0.25">
      <c r="A66" s="51" t="s">
        <v>176</v>
      </c>
      <c r="B66" s="52" t="s">
        <v>34</v>
      </c>
      <c r="C66" s="52"/>
      <c r="D66" s="40">
        <f>D67</f>
        <v>435.2</v>
      </c>
      <c r="E66" s="40">
        <f>E67</f>
        <v>435.2</v>
      </c>
      <c r="F66" s="40">
        <f>F67</f>
        <v>40</v>
      </c>
      <c r="G66" s="15"/>
    </row>
    <row r="67" spans="1:8" s="2" customFormat="1" ht="27.6" hidden="1" outlineLevel="2" x14ac:dyDescent="0.25">
      <c r="A67" s="51" t="s">
        <v>148</v>
      </c>
      <c r="B67" s="52" t="s">
        <v>34</v>
      </c>
      <c r="C67" s="52" t="s">
        <v>3</v>
      </c>
      <c r="D67" s="40">
        <v>435.2</v>
      </c>
      <c r="E67" s="40">
        <v>435.2</v>
      </c>
      <c r="F67" s="40">
        <v>40</v>
      </c>
      <c r="G67" s="19"/>
      <c r="H67" s="14"/>
    </row>
    <row r="68" spans="1:8" s="2" customFormat="1" ht="55.2" hidden="1" outlineLevel="3" x14ac:dyDescent="0.25">
      <c r="A68" s="51" t="s">
        <v>177</v>
      </c>
      <c r="B68" s="52" t="s">
        <v>35</v>
      </c>
      <c r="C68" s="52"/>
      <c r="D68" s="40">
        <f>D69</f>
        <v>360</v>
      </c>
      <c r="E68" s="40">
        <f>E69</f>
        <v>360</v>
      </c>
      <c r="F68" s="40">
        <f>F69</f>
        <v>360</v>
      </c>
      <c r="G68" s="19"/>
      <c r="H68" s="14"/>
    </row>
    <row r="69" spans="1:8" ht="27.6" hidden="1" outlineLevel="2" x14ac:dyDescent="0.25">
      <c r="A69" s="51" t="s">
        <v>148</v>
      </c>
      <c r="B69" s="52" t="s">
        <v>35</v>
      </c>
      <c r="C69" s="52" t="s">
        <v>3</v>
      </c>
      <c r="D69" s="40">
        <v>360</v>
      </c>
      <c r="E69" s="40">
        <v>360</v>
      </c>
      <c r="F69" s="40">
        <v>360</v>
      </c>
      <c r="G69" s="15"/>
    </row>
    <row r="70" spans="1:8" s="2" customFormat="1" hidden="1" outlineLevel="3" x14ac:dyDescent="0.25">
      <c r="A70" s="49" t="s">
        <v>178</v>
      </c>
      <c r="B70" s="50" t="s">
        <v>36</v>
      </c>
      <c r="C70" s="50"/>
      <c r="D70" s="39">
        <f t="shared" ref="D70:F71" si="1">D71</f>
        <v>8771.1</v>
      </c>
      <c r="E70" s="39">
        <f t="shared" si="1"/>
        <v>8771.1</v>
      </c>
      <c r="F70" s="39">
        <f t="shared" si="1"/>
        <v>8771.1</v>
      </c>
      <c r="G70" s="19"/>
      <c r="H70" s="14"/>
    </row>
    <row r="71" spans="1:8" s="2" customFormat="1" hidden="1" outlineLevel="3" x14ac:dyDescent="0.25">
      <c r="A71" s="51" t="s">
        <v>179</v>
      </c>
      <c r="B71" s="52" t="s">
        <v>37</v>
      </c>
      <c r="C71" s="52"/>
      <c r="D71" s="40">
        <f t="shared" si="1"/>
        <v>8771.1</v>
      </c>
      <c r="E71" s="40">
        <f t="shared" si="1"/>
        <v>8771.1</v>
      </c>
      <c r="F71" s="40">
        <f t="shared" si="1"/>
        <v>8771.1</v>
      </c>
      <c r="G71" s="19"/>
      <c r="H71" s="14"/>
    </row>
    <row r="72" spans="1:8" ht="27.6" hidden="1" outlineLevel="3" x14ac:dyDescent="0.25">
      <c r="A72" s="51" t="s">
        <v>148</v>
      </c>
      <c r="B72" s="52" t="s">
        <v>37</v>
      </c>
      <c r="C72" s="52" t="s">
        <v>3</v>
      </c>
      <c r="D72" s="40">
        <v>8771.1</v>
      </c>
      <c r="E72" s="40">
        <v>8771.1</v>
      </c>
      <c r="F72" s="40">
        <v>8771.1</v>
      </c>
      <c r="G72" s="15"/>
    </row>
    <row r="73" spans="1:8" ht="46.95" hidden="1" customHeight="1" outlineLevel="2" x14ac:dyDescent="0.25">
      <c r="A73" s="49" t="s">
        <v>287</v>
      </c>
      <c r="B73" s="50" t="s">
        <v>139</v>
      </c>
      <c r="C73" s="50"/>
      <c r="D73" s="39">
        <f t="shared" ref="D73:F74" si="2">D74</f>
        <v>0</v>
      </c>
      <c r="E73" s="39">
        <f t="shared" si="2"/>
        <v>0</v>
      </c>
      <c r="F73" s="39">
        <f t="shared" si="2"/>
        <v>0</v>
      </c>
      <c r="G73" s="15"/>
    </row>
    <row r="74" spans="1:8" ht="41.4" hidden="1" outlineLevel="2" x14ac:dyDescent="0.25">
      <c r="A74" s="51" t="s">
        <v>288</v>
      </c>
      <c r="B74" s="52" t="s">
        <v>140</v>
      </c>
      <c r="C74" s="52"/>
      <c r="D74" s="40">
        <f t="shared" si="2"/>
        <v>0</v>
      </c>
      <c r="E74" s="40">
        <f t="shared" si="2"/>
        <v>0</v>
      </c>
      <c r="F74" s="40">
        <f t="shared" si="2"/>
        <v>0</v>
      </c>
      <c r="G74" s="15"/>
    </row>
    <row r="75" spans="1:8" ht="27.6" hidden="1" outlineLevel="2" x14ac:dyDescent="0.25">
      <c r="A75" s="51" t="s">
        <v>289</v>
      </c>
      <c r="B75" s="52" t="s">
        <v>140</v>
      </c>
      <c r="C75" s="52" t="s">
        <v>8</v>
      </c>
      <c r="D75" s="40">
        <v>0</v>
      </c>
      <c r="E75" s="40">
        <v>0</v>
      </c>
      <c r="F75" s="40">
        <v>0</v>
      </c>
      <c r="G75" s="15"/>
    </row>
    <row r="76" spans="1:8" ht="27.6" hidden="1" outlineLevel="2" x14ac:dyDescent="0.25">
      <c r="A76" s="49" t="s">
        <v>182</v>
      </c>
      <c r="B76" s="50" t="s">
        <v>38</v>
      </c>
      <c r="C76" s="50"/>
      <c r="D76" s="39">
        <f>D77+D80+D82</f>
        <v>4904.3</v>
      </c>
      <c r="E76" s="39">
        <f>E77+E80+E82</f>
        <v>4904.3</v>
      </c>
      <c r="F76" s="39">
        <f>F77+F80+F82</f>
        <v>4904.3</v>
      </c>
      <c r="G76" s="15"/>
    </row>
    <row r="77" spans="1:8" ht="55.2" hidden="1" outlineLevel="3" x14ac:dyDescent="0.25">
      <c r="A77" s="51" t="s">
        <v>306</v>
      </c>
      <c r="B77" s="52" t="s">
        <v>39</v>
      </c>
      <c r="C77" s="52"/>
      <c r="D77" s="40">
        <f>D78+D79</f>
        <v>3207.1000000000004</v>
      </c>
      <c r="E77" s="40">
        <f>E78+E79</f>
        <v>3207.1000000000004</v>
      </c>
      <c r="F77" s="40">
        <f>F78+F79</f>
        <v>3207.1000000000004</v>
      </c>
      <c r="G77" s="15"/>
    </row>
    <row r="78" spans="1:8" s="2" customFormat="1" ht="55.2" hidden="1" outlineLevel="2" x14ac:dyDescent="0.25">
      <c r="A78" s="51" t="s">
        <v>156</v>
      </c>
      <c r="B78" s="52" t="s">
        <v>39</v>
      </c>
      <c r="C78" s="52" t="s">
        <v>7</v>
      </c>
      <c r="D78" s="40">
        <v>3122.8</v>
      </c>
      <c r="E78" s="40">
        <v>3122.8</v>
      </c>
      <c r="F78" s="40">
        <v>3122.8</v>
      </c>
      <c r="G78" s="19"/>
      <c r="H78" s="14"/>
    </row>
    <row r="79" spans="1:8" s="2" customFormat="1" ht="27.6" hidden="1" outlineLevel="3" x14ac:dyDescent="0.25">
      <c r="A79" s="51" t="s">
        <v>147</v>
      </c>
      <c r="B79" s="52" t="s">
        <v>39</v>
      </c>
      <c r="C79" s="52" t="s">
        <v>8</v>
      </c>
      <c r="D79" s="40">
        <v>84.3</v>
      </c>
      <c r="E79" s="40">
        <v>84.3</v>
      </c>
      <c r="F79" s="40">
        <v>84.3</v>
      </c>
      <c r="G79" s="19"/>
      <c r="H79" s="14"/>
    </row>
    <row r="80" spans="1:8" s="2" customFormat="1" ht="27.6" hidden="1" x14ac:dyDescent="0.25">
      <c r="A80" s="51" t="s">
        <v>183</v>
      </c>
      <c r="B80" s="52" t="s">
        <v>40</v>
      </c>
      <c r="C80" s="52"/>
      <c r="D80" s="40">
        <f>D81</f>
        <v>1697.2</v>
      </c>
      <c r="E80" s="40">
        <f>E81</f>
        <v>1697.2</v>
      </c>
      <c r="F80" s="40">
        <f>F81</f>
        <v>1697.2</v>
      </c>
      <c r="G80" s="19"/>
      <c r="H80" s="14"/>
    </row>
    <row r="81" spans="1:8" s="2" customFormat="1" ht="27.6" hidden="1" outlineLevel="1" x14ac:dyDescent="0.25">
      <c r="A81" s="51" t="s">
        <v>148</v>
      </c>
      <c r="B81" s="52" t="s">
        <v>40</v>
      </c>
      <c r="C81" s="52" t="s">
        <v>3</v>
      </c>
      <c r="D81" s="40">
        <v>1697.2</v>
      </c>
      <c r="E81" s="40">
        <v>1697.2</v>
      </c>
      <c r="F81" s="40">
        <v>1697.2</v>
      </c>
      <c r="G81" s="19"/>
      <c r="H81" s="14"/>
    </row>
    <row r="82" spans="1:8" s="2" customFormat="1" ht="27.6" hidden="1" outlineLevel="2" x14ac:dyDescent="0.25">
      <c r="A82" s="51" t="s">
        <v>184</v>
      </c>
      <c r="B82" s="52" t="s">
        <v>41</v>
      </c>
      <c r="C82" s="52"/>
      <c r="D82" s="40">
        <f>D83</f>
        <v>0</v>
      </c>
      <c r="E82" s="40">
        <f>E83</f>
        <v>0</v>
      </c>
      <c r="F82" s="40">
        <f>F83</f>
        <v>0</v>
      </c>
      <c r="G82" s="19"/>
      <c r="H82" s="14"/>
    </row>
    <row r="83" spans="1:8" s="2" customFormat="1" ht="27.6" hidden="1" outlineLevel="3" x14ac:dyDescent="0.25">
      <c r="A83" s="51" t="s">
        <v>147</v>
      </c>
      <c r="B83" s="52" t="s">
        <v>41</v>
      </c>
      <c r="C83" s="52" t="s">
        <v>8</v>
      </c>
      <c r="D83" s="40">
        <v>0</v>
      </c>
      <c r="E83" s="40">
        <v>0</v>
      </c>
      <c r="F83" s="40">
        <v>0</v>
      </c>
      <c r="G83" s="19"/>
      <c r="H83" s="14"/>
    </row>
    <row r="84" spans="1:8" ht="27.6" hidden="1" outlineLevel="2" collapsed="1" x14ac:dyDescent="0.25">
      <c r="A84" s="49" t="s">
        <v>307</v>
      </c>
      <c r="B84" s="50" t="s">
        <v>42</v>
      </c>
      <c r="C84" s="50"/>
      <c r="D84" s="39">
        <f>D85+D92</f>
        <v>14531.8</v>
      </c>
      <c r="E84" s="39">
        <f>E85+E92</f>
        <v>14531.8</v>
      </c>
      <c r="F84" s="39">
        <f>F85+F92</f>
        <v>14576.4</v>
      </c>
      <c r="G84" s="15"/>
    </row>
    <row r="85" spans="1:8" hidden="1" outlineLevel="3" x14ac:dyDescent="0.25">
      <c r="A85" s="49" t="s">
        <v>185</v>
      </c>
      <c r="B85" s="50" t="s">
        <v>43</v>
      </c>
      <c r="C85" s="50"/>
      <c r="D85" s="39">
        <f>D86+D88+D90</f>
        <v>10859.3</v>
      </c>
      <c r="E85" s="39">
        <f>E86+E88+E90</f>
        <v>10859.3</v>
      </c>
      <c r="F85" s="39">
        <f>F86+F88+F90</f>
        <v>10903.9</v>
      </c>
      <c r="G85" s="15"/>
    </row>
    <row r="86" spans="1:8" ht="27.6" hidden="1" outlineLevel="2" x14ac:dyDescent="0.25">
      <c r="A86" s="51" t="s">
        <v>186</v>
      </c>
      <c r="B86" s="52" t="s">
        <v>44</v>
      </c>
      <c r="C86" s="52"/>
      <c r="D86" s="40">
        <f>D87</f>
        <v>5</v>
      </c>
      <c r="E86" s="40">
        <f>E87</f>
        <v>5</v>
      </c>
      <c r="F86" s="40">
        <f>F87</f>
        <v>5</v>
      </c>
      <c r="G86" s="15"/>
    </row>
    <row r="87" spans="1:8" ht="27.6" hidden="1" outlineLevel="3" x14ac:dyDescent="0.25">
      <c r="A87" s="51" t="s">
        <v>147</v>
      </c>
      <c r="B87" s="52" t="s">
        <v>44</v>
      </c>
      <c r="C87" s="52" t="s">
        <v>8</v>
      </c>
      <c r="D87" s="40">
        <v>5</v>
      </c>
      <c r="E87" s="40">
        <v>5</v>
      </c>
      <c r="F87" s="40">
        <v>5</v>
      </c>
      <c r="G87" s="15"/>
    </row>
    <row r="88" spans="1:8" ht="69" hidden="1" outlineLevel="2" x14ac:dyDescent="0.25">
      <c r="A88" s="51" t="s">
        <v>187</v>
      </c>
      <c r="B88" s="52" t="s">
        <v>188</v>
      </c>
      <c r="C88" s="52"/>
      <c r="D88" s="40">
        <f>D89</f>
        <v>605</v>
      </c>
      <c r="E88" s="40">
        <f>E89</f>
        <v>605</v>
      </c>
      <c r="F88" s="40">
        <f>F89</f>
        <v>559</v>
      </c>
      <c r="G88" s="15"/>
    </row>
    <row r="89" spans="1:8" hidden="1" outlineLevel="3" x14ac:dyDescent="0.25">
      <c r="A89" s="51" t="s">
        <v>164</v>
      </c>
      <c r="B89" s="52" t="s">
        <v>188</v>
      </c>
      <c r="C89" s="52" t="s">
        <v>21</v>
      </c>
      <c r="D89" s="40">
        <v>605</v>
      </c>
      <c r="E89" s="40">
        <v>605</v>
      </c>
      <c r="F89" s="40">
        <v>559</v>
      </c>
      <c r="G89" s="15"/>
    </row>
    <row r="90" spans="1:8" s="2" customFormat="1" ht="28.95" hidden="1" customHeight="1" outlineLevel="2" x14ac:dyDescent="0.25">
      <c r="A90" s="51" t="s">
        <v>189</v>
      </c>
      <c r="B90" s="52" t="s">
        <v>190</v>
      </c>
      <c r="C90" s="52"/>
      <c r="D90" s="40">
        <f>D91</f>
        <v>10249.299999999999</v>
      </c>
      <c r="E90" s="40">
        <f>E91</f>
        <v>10249.299999999999</v>
      </c>
      <c r="F90" s="40">
        <f>F91</f>
        <v>10339.9</v>
      </c>
      <c r="G90" s="19"/>
      <c r="H90" s="14"/>
    </row>
    <row r="91" spans="1:8" s="2" customFormat="1" ht="27.6" hidden="1" outlineLevel="3" x14ac:dyDescent="0.25">
      <c r="A91" s="51" t="s">
        <v>148</v>
      </c>
      <c r="B91" s="52" t="s">
        <v>190</v>
      </c>
      <c r="C91" s="52" t="s">
        <v>3</v>
      </c>
      <c r="D91" s="40">
        <v>10249.299999999999</v>
      </c>
      <c r="E91" s="40">
        <v>10249.299999999999</v>
      </c>
      <c r="F91" s="40">
        <v>10339.9</v>
      </c>
      <c r="G91" s="19"/>
      <c r="H91" s="14"/>
    </row>
    <row r="92" spans="1:8" ht="27.6" hidden="1" outlineLevel="3" x14ac:dyDescent="0.25">
      <c r="A92" s="49" t="s">
        <v>191</v>
      </c>
      <c r="B92" s="50" t="s">
        <v>45</v>
      </c>
      <c r="C92" s="50"/>
      <c r="D92" s="39">
        <f>D93+D95+D97</f>
        <v>3672.5</v>
      </c>
      <c r="E92" s="39">
        <f>E93+E95+E97</f>
        <v>3672.5</v>
      </c>
      <c r="F92" s="39">
        <f>F93+F95+F97</f>
        <v>3672.5</v>
      </c>
      <c r="G92" s="15"/>
    </row>
    <row r="93" spans="1:8" s="2" customFormat="1" ht="27.6" hidden="1" outlineLevel="1" x14ac:dyDescent="0.25">
      <c r="A93" s="51" t="s">
        <v>192</v>
      </c>
      <c r="B93" s="52" t="s">
        <v>141</v>
      </c>
      <c r="C93" s="52"/>
      <c r="D93" s="40">
        <f>D94</f>
        <v>400</v>
      </c>
      <c r="E93" s="40">
        <f>E94</f>
        <v>400</v>
      </c>
      <c r="F93" s="40">
        <f>F94</f>
        <v>400</v>
      </c>
      <c r="G93" s="19"/>
      <c r="H93" s="14"/>
    </row>
    <row r="94" spans="1:8" s="2" customFormat="1" hidden="1" outlineLevel="2" x14ac:dyDescent="0.25">
      <c r="A94" s="51" t="s">
        <v>158</v>
      </c>
      <c r="B94" s="52" t="s">
        <v>141</v>
      </c>
      <c r="C94" s="52" t="s">
        <v>9</v>
      </c>
      <c r="D94" s="40">
        <v>400</v>
      </c>
      <c r="E94" s="40">
        <v>400</v>
      </c>
      <c r="F94" s="40">
        <v>400</v>
      </c>
      <c r="G94" s="19"/>
      <c r="H94" s="14"/>
    </row>
    <row r="95" spans="1:8" s="2" customFormat="1" hidden="1" outlineLevel="3" x14ac:dyDescent="0.25">
      <c r="A95" s="51" t="s">
        <v>193</v>
      </c>
      <c r="B95" s="52" t="s">
        <v>46</v>
      </c>
      <c r="C95" s="52"/>
      <c r="D95" s="40">
        <f>D96</f>
        <v>1066.5</v>
      </c>
      <c r="E95" s="40">
        <f>E96</f>
        <v>1066.5</v>
      </c>
      <c r="F95" s="40">
        <f>F96</f>
        <v>1066.5</v>
      </c>
      <c r="G95" s="19"/>
      <c r="H95" s="14"/>
    </row>
    <row r="96" spans="1:8" s="2" customFormat="1" hidden="1" outlineLevel="2" x14ac:dyDescent="0.25">
      <c r="A96" s="51" t="s">
        <v>164</v>
      </c>
      <c r="B96" s="52" t="s">
        <v>46</v>
      </c>
      <c r="C96" s="52" t="s">
        <v>21</v>
      </c>
      <c r="D96" s="40">
        <v>1066.5</v>
      </c>
      <c r="E96" s="40">
        <v>1066.5</v>
      </c>
      <c r="F96" s="40">
        <v>1066.5</v>
      </c>
      <c r="G96" s="19"/>
      <c r="H96" s="14"/>
    </row>
    <row r="97" spans="1:8" s="2" customFormat="1" hidden="1" outlineLevel="3" x14ac:dyDescent="0.25">
      <c r="A97" s="51" t="s">
        <v>194</v>
      </c>
      <c r="B97" s="52" t="s">
        <v>47</v>
      </c>
      <c r="C97" s="52"/>
      <c r="D97" s="40">
        <f>D98</f>
        <v>2206</v>
      </c>
      <c r="E97" s="40">
        <f>E98</f>
        <v>2206</v>
      </c>
      <c r="F97" s="40">
        <f>F98</f>
        <v>2206</v>
      </c>
      <c r="G97" s="19"/>
      <c r="H97" s="14"/>
    </row>
    <row r="98" spans="1:8" s="2" customFormat="1" hidden="1" outlineLevel="2" x14ac:dyDescent="0.25">
      <c r="A98" s="51" t="s">
        <v>164</v>
      </c>
      <c r="B98" s="52" t="s">
        <v>47</v>
      </c>
      <c r="C98" s="52" t="s">
        <v>21</v>
      </c>
      <c r="D98" s="40">
        <v>2206</v>
      </c>
      <c r="E98" s="40">
        <v>2206</v>
      </c>
      <c r="F98" s="40">
        <v>2206</v>
      </c>
      <c r="G98" s="19"/>
      <c r="H98" s="14"/>
    </row>
    <row r="99" spans="1:8" ht="27.6" hidden="1" outlineLevel="3" x14ac:dyDescent="0.25">
      <c r="A99" s="49" t="s">
        <v>308</v>
      </c>
      <c r="B99" s="50" t="s">
        <v>130</v>
      </c>
      <c r="C99" s="50"/>
      <c r="D99" s="39">
        <f>D100+D103</f>
        <v>20</v>
      </c>
      <c r="E99" s="39">
        <f>E100+E103</f>
        <v>20</v>
      </c>
      <c r="F99" s="39">
        <f>F100+F103</f>
        <v>20</v>
      </c>
      <c r="G99" s="15"/>
    </row>
    <row r="100" spans="1:8" s="2" customFormat="1" ht="27.6" hidden="1" outlineLevel="1" x14ac:dyDescent="0.25">
      <c r="A100" s="49" t="s">
        <v>195</v>
      </c>
      <c r="B100" s="50" t="s">
        <v>131</v>
      </c>
      <c r="C100" s="50"/>
      <c r="D100" s="39">
        <f t="shared" ref="D100:F101" si="3">D101</f>
        <v>10</v>
      </c>
      <c r="E100" s="39">
        <f t="shared" si="3"/>
        <v>10</v>
      </c>
      <c r="F100" s="39">
        <f t="shared" si="3"/>
        <v>10</v>
      </c>
      <c r="G100" s="19"/>
      <c r="H100" s="14"/>
    </row>
    <row r="101" spans="1:8" s="2" customFormat="1" ht="37.5" hidden="1" customHeight="1" outlineLevel="2" x14ac:dyDescent="0.25">
      <c r="A101" s="51" t="s">
        <v>196</v>
      </c>
      <c r="B101" s="52" t="s">
        <v>132</v>
      </c>
      <c r="C101" s="52"/>
      <c r="D101" s="40">
        <f t="shared" si="3"/>
        <v>10</v>
      </c>
      <c r="E101" s="40">
        <f t="shared" si="3"/>
        <v>10</v>
      </c>
      <c r="F101" s="40">
        <f t="shared" si="3"/>
        <v>10</v>
      </c>
      <c r="G101" s="19"/>
      <c r="H101" s="14"/>
    </row>
    <row r="102" spans="1:8" s="2" customFormat="1" ht="27.6" hidden="1" outlineLevel="3" x14ac:dyDescent="0.25">
      <c r="A102" s="51" t="s">
        <v>147</v>
      </c>
      <c r="B102" s="52" t="s">
        <v>132</v>
      </c>
      <c r="C102" s="52" t="s">
        <v>8</v>
      </c>
      <c r="D102" s="40">
        <v>10</v>
      </c>
      <c r="E102" s="40">
        <v>10</v>
      </c>
      <c r="F102" s="40">
        <v>10</v>
      </c>
      <c r="G102" s="19"/>
      <c r="H102" s="14"/>
    </row>
    <row r="103" spans="1:8" s="2" customFormat="1" ht="27.6" hidden="1" x14ac:dyDescent="0.25">
      <c r="A103" s="49" t="s">
        <v>197</v>
      </c>
      <c r="B103" s="50" t="s">
        <v>133</v>
      </c>
      <c r="C103" s="50"/>
      <c r="D103" s="39">
        <f t="shared" ref="D103:F104" si="4">D104</f>
        <v>10</v>
      </c>
      <c r="E103" s="39">
        <f t="shared" si="4"/>
        <v>10</v>
      </c>
      <c r="F103" s="39">
        <f t="shared" si="4"/>
        <v>10</v>
      </c>
      <c r="G103" s="19"/>
      <c r="H103" s="14"/>
    </row>
    <row r="104" spans="1:8" s="2" customFormat="1" ht="24.75" hidden="1" customHeight="1" outlineLevel="1" x14ac:dyDescent="0.25">
      <c r="A104" s="51" t="s">
        <v>198</v>
      </c>
      <c r="B104" s="52" t="s">
        <v>134</v>
      </c>
      <c r="C104" s="52"/>
      <c r="D104" s="40">
        <f t="shared" si="4"/>
        <v>10</v>
      </c>
      <c r="E104" s="40">
        <f t="shared" si="4"/>
        <v>10</v>
      </c>
      <c r="F104" s="40">
        <f t="shared" si="4"/>
        <v>10</v>
      </c>
      <c r="G104" s="19"/>
      <c r="H104" s="14"/>
    </row>
    <row r="105" spans="1:8" s="2" customFormat="1" ht="27.6" hidden="1" outlineLevel="2" x14ac:dyDescent="0.25">
      <c r="A105" s="51" t="s">
        <v>147</v>
      </c>
      <c r="B105" s="52" t="s">
        <v>134</v>
      </c>
      <c r="C105" s="52" t="s">
        <v>8</v>
      </c>
      <c r="D105" s="40">
        <v>10</v>
      </c>
      <c r="E105" s="40">
        <v>10</v>
      </c>
      <c r="F105" s="40">
        <v>10</v>
      </c>
      <c r="G105" s="19"/>
      <c r="H105" s="14"/>
    </row>
    <row r="106" spans="1:8" s="2" customFormat="1" ht="55.2" hidden="1" outlineLevel="3" x14ac:dyDescent="0.25">
      <c r="A106" s="49" t="s">
        <v>309</v>
      </c>
      <c r="B106" s="50" t="s">
        <v>48</v>
      </c>
      <c r="C106" s="50"/>
      <c r="D106" s="39">
        <f>D107+D114+D119</f>
        <v>6993.1</v>
      </c>
      <c r="E106" s="39">
        <f>E107+E114+E119</f>
        <v>6993.1</v>
      </c>
      <c r="F106" s="39">
        <f>F107+F114+F119</f>
        <v>6943.1</v>
      </c>
      <c r="G106" s="19"/>
      <c r="H106" s="14"/>
    </row>
    <row r="107" spans="1:8" s="2" customFormat="1" hidden="1" outlineLevel="1" x14ac:dyDescent="0.25">
      <c r="A107" s="49" t="s">
        <v>199</v>
      </c>
      <c r="B107" s="50" t="s">
        <v>49</v>
      </c>
      <c r="C107" s="50"/>
      <c r="D107" s="39">
        <f>D108+D110+D112</f>
        <v>6118.6</v>
      </c>
      <c r="E107" s="39">
        <f>E108+E110+E112</f>
        <v>6118.6</v>
      </c>
      <c r="F107" s="39">
        <f>F108+F110+F112</f>
        <v>6118.6</v>
      </c>
      <c r="G107" s="19"/>
      <c r="H107" s="14"/>
    </row>
    <row r="108" spans="1:8" s="2" customFormat="1" ht="27.6" hidden="1" outlineLevel="2" x14ac:dyDescent="0.25">
      <c r="A108" s="51" t="s">
        <v>200</v>
      </c>
      <c r="B108" s="52" t="s">
        <v>142</v>
      </c>
      <c r="C108" s="52"/>
      <c r="D108" s="40">
        <f>D109</f>
        <v>80</v>
      </c>
      <c r="E108" s="40">
        <f>E109</f>
        <v>80</v>
      </c>
      <c r="F108" s="40">
        <f>F109</f>
        <v>80</v>
      </c>
      <c r="G108" s="19"/>
      <c r="H108" s="14"/>
    </row>
    <row r="109" spans="1:8" s="2" customFormat="1" ht="27.6" hidden="1" outlineLevel="3" x14ac:dyDescent="0.25">
      <c r="A109" s="51" t="s">
        <v>148</v>
      </c>
      <c r="B109" s="52" t="s">
        <v>142</v>
      </c>
      <c r="C109" s="52" t="s">
        <v>3</v>
      </c>
      <c r="D109" s="40">
        <v>80</v>
      </c>
      <c r="E109" s="40">
        <v>80</v>
      </c>
      <c r="F109" s="40">
        <v>80</v>
      </c>
      <c r="G109" s="19"/>
      <c r="H109" s="14"/>
    </row>
    <row r="110" spans="1:8" s="2" customFormat="1" ht="27.6" hidden="1" x14ac:dyDescent="0.25">
      <c r="A110" s="51" t="s">
        <v>201</v>
      </c>
      <c r="B110" s="52" t="s">
        <v>50</v>
      </c>
      <c r="C110" s="52"/>
      <c r="D110" s="40">
        <f>D111</f>
        <v>112</v>
      </c>
      <c r="E110" s="40">
        <f>E111</f>
        <v>112</v>
      </c>
      <c r="F110" s="40">
        <f>F111</f>
        <v>112</v>
      </c>
      <c r="G110" s="19"/>
      <c r="H110" s="14"/>
    </row>
    <row r="111" spans="1:8" s="2" customFormat="1" ht="27.6" hidden="1" outlineLevel="1" x14ac:dyDescent="0.25">
      <c r="A111" s="51" t="s">
        <v>148</v>
      </c>
      <c r="B111" s="52" t="s">
        <v>50</v>
      </c>
      <c r="C111" s="52" t="s">
        <v>3</v>
      </c>
      <c r="D111" s="40">
        <v>112</v>
      </c>
      <c r="E111" s="40">
        <v>112</v>
      </c>
      <c r="F111" s="40">
        <v>112</v>
      </c>
      <c r="G111" s="19"/>
      <c r="H111" s="14"/>
    </row>
    <row r="112" spans="1:8" s="2" customFormat="1" hidden="1" outlineLevel="2" x14ac:dyDescent="0.25">
      <c r="A112" s="51" t="s">
        <v>202</v>
      </c>
      <c r="B112" s="52" t="s">
        <v>51</v>
      </c>
      <c r="C112" s="52"/>
      <c r="D112" s="40">
        <f>D113</f>
        <v>5926.6</v>
      </c>
      <c r="E112" s="40">
        <f>E113</f>
        <v>5926.6</v>
      </c>
      <c r="F112" s="40">
        <f>F113</f>
        <v>5926.6</v>
      </c>
      <c r="G112" s="19"/>
      <c r="H112" s="14"/>
    </row>
    <row r="113" spans="1:8" s="2" customFormat="1" ht="27.6" hidden="1" outlineLevel="3" x14ac:dyDescent="0.25">
      <c r="A113" s="51" t="s">
        <v>148</v>
      </c>
      <c r="B113" s="52" t="s">
        <v>51</v>
      </c>
      <c r="C113" s="52" t="s">
        <v>3</v>
      </c>
      <c r="D113" s="40">
        <v>5926.6</v>
      </c>
      <c r="E113" s="40">
        <v>5926.6</v>
      </c>
      <c r="F113" s="40">
        <v>5926.6</v>
      </c>
      <c r="G113" s="19"/>
      <c r="H113" s="14"/>
    </row>
    <row r="114" spans="1:8" s="2" customFormat="1" ht="24" hidden="1" customHeight="1" outlineLevel="2" x14ac:dyDescent="0.25">
      <c r="A114" s="49" t="s">
        <v>203</v>
      </c>
      <c r="B114" s="50" t="s">
        <v>52</v>
      </c>
      <c r="C114" s="50"/>
      <c r="D114" s="39">
        <f>D115+D117</f>
        <v>61</v>
      </c>
      <c r="E114" s="39">
        <f>E115+E117</f>
        <v>61</v>
      </c>
      <c r="F114" s="39">
        <f>F115+F117</f>
        <v>11</v>
      </c>
      <c r="G114" s="19"/>
      <c r="H114" s="14"/>
    </row>
    <row r="115" spans="1:8" ht="82.8" hidden="1" outlineLevel="3" x14ac:dyDescent="0.25">
      <c r="A115" s="51" t="s">
        <v>204</v>
      </c>
      <c r="B115" s="52" t="s">
        <v>53</v>
      </c>
      <c r="C115" s="52"/>
      <c r="D115" s="40">
        <f>D116</f>
        <v>11</v>
      </c>
      <c r="E115" s="40">
        <f>E116</f>
        <v>11</v>
      </c>
      <c r="F115" s="40">
        <f>F116</f>
        <v>11</v>
      </c>
      <c r="G115" s="15"/>
    </row>
    <row r="116" spans="1:8" s="2" customFormat="1" ht="27.6" hidden="1" outlineLevel="1" x14ac:dyDescent="0.25">
      <c r="A116" s="51" t="s">
        <v>148</v>
      </c>
      <c r="B116" s="52" t="s">
        <v>53</v>
      </c>
      <c r="C116" s="52" t="s">
        <v>3</v>
      </c>
      <c r="D116" s="40">
        <v>11</v>
      </c>
      <c r="E116" s="40">
        <v>11</v>
      </c>
      <c r="F116" s="40">
        <v>11</v>
      </c>
      <c r="G116" s="19"/>
      <c r="H116" s="14"/>
    </row>
    <row r="117" spans="1:8" s="2" customFormat="1" ht="64.5" hidden="1" customHeight="1" outlineLevel="1" x14ac:dyDescent="0.25">
      <c r="A117" s="53" t="s">
        <v>296</v>
      </c>
      <c r="B117" s="54" t="s">
        <v>295</v>
      </c>
      <c r="C117" s="52"/>
      <c r="D117" s="40">
        <f>D118</f>
        <v>50</v>
      </c>
      <c r="E117" s="40">
        <f>E118</f>
        <v>50</v>
      </c>
      <c r="F117" s="40">
        <f>F118</f>
        <v>0</v>
      </c>
      <c r="G117" s="19"/>
      <c r="H117" s="14"/>
    </row>
    <row r="118" spans="1:8" s="2" customFormat="1" ht="27.6" hidden="1" outlineLevel="1" x14ac:dyDescent="0.25">
      <c r="A118" s="51" t="s">
        <v>297</v>
      </c>
      <c r="B118" s="54" t="s">
        <v>295</v>
      </c>
      <c r="C118" s="52">
        <v>600</v>
      </c>
      <c r="D118" s="40">
        <v>50</v>
      </c>
      <c r="E118" s="40">
        <v>50</v>
      </c>
      <c r="F118" s="40">
        <v>0</v>
      </c>
      <c r="G118" s="19"/>
      <c r="H118" s="14"/>
    </row>
    <row r="119" spans="1:8" s="2" customFormat="1" ht="27.6" hidden="1" outlineLevel="2" x14ac:dyDescent="0.25">
      <c r="A119" s="49" t="s">
        <v>205</v>
      </c>
      <c r="B119" s="50" t="s">
        <v>54</v>
      </c>
      <c r="C119" s="50"/>
      <c r="D119" s="39">
        <f t="shared" ref="D119:F120" si="5">D120</f>
        <v>813.5</v>
      </c>
      <c r="E119" s="39">
        <f t="shared" si="5"/>
        <v>813.5</v>
      </c>
      <c r="F119" s="39">
        <f t="shared" si="5"/>
        <v>813.5</v>
      </c>
      <c r="G119" s="19"/>
      <c r="H119" s="14"/>
    </row>
    <row r="120" spans="1:8" s="2" customFormat="1" ht="27.6" hidden="1" outlineLevel="3" x14ac:dyDescent="0.25">
      <c r="A120" s="51" t="s">
        <v>206</v>
      </c>
      <c r="B120" s="52" t="s">
        <v>55</v>
      </c>
      <c r="C120" s="52"/>
      <c r="D120" s="40">
        <f t="shared" si="5"/>
        <v>813.5</v>
      </c>
      <c r="E120" s="40">
        <f t="shared" si="5"/>
        <v>813.5</v>
      </c>
      <c r="F120" s="40">
        <f t="shared" si="5"/>
        <v>813.5</v>
      </c>
      <c r="G120" s="19"/>
      <c r="H120" s="14"/>
    </row>
    <row r="121" spans="1:8" s="2" customFormat="1" ht="27.6" hidden="1" outlineLevel="1" x14ac:dyDescent="0.25">
      <c r="A121" s="51" t="s">
        <v>148</v>
      </c>
      <c r="B121" s="52" t="s">
        <v>55</v>
      </c>
      <c r="C121" s="52" t="s">
        <v>3</v>
      </c>
      <c r="D121" s="40">
        <v>813.5</v>
      </c>
      <c r="E121" s="40">
        <v>813.5</v>
      </c>
      <c r="F121" s="40">
        <v>813.5</v>
      </c>
      <c r="G121" s="19"/>
      <c r="H121" s="14"/>
    </row>
    <row r="122" spans="1:8" ht="27.6" hidden="1" outlineLevel="2" x14ac:dyDescent="0.25">
      <c r="A122" s="49" t="s">
        <v>310</v>
      </c>
      <c r="B122" s="50" t="s">
        <v>56</v>
      </c>
      <c r="C122" s="50"/>
      <c r="D122" s="39">
        <f>D123+D138+D145+D168+D179</f>
        <v>259920.1</v>
      </c>
      <c r="E122" s="39">
        <f>E123+E138+E145+E168+E179</f>
        <v>259920.1</v>
      </c>
      <c r="F122" s="39">
        <f>F123+F138+F145+F168+F179</f>
        <v>256722</v>
      </c>
      <c r="G122" s="15"/>
    </row>
    <row r="123" spans="1:8" s="2" customFormat="1" ht="27.6" hidden="1" outlineLevel="3" x14ac:dyDescent="0.25">
      <c r="A123" s="49" t="s">
        <v>207</v>
      </c>
      <c r="B123" s="50" t="s">
        <v>57</v>
      </c>
      <c r="C123" s="50"/>
      <c r="D123" s="39">
        <f>D126+D129+D131+D134+D136+D124</f>
        <v>6806</v>
      </c>
      <c r="E123" s="39">
        <f>E126+E129+E131+E134+E136+E124</f>
        <v>6806</v>
      </c>
      <c r="F123" s="39">
        <f>F126+F129+F131+F134+F136+F124</f>
        <v>7806</v>
      </c>
      <c r="G123" s="19"/>
      <c r="H123" s="14"/>
    </row>
    <row r="124" spans="1:8" s="2" customFormat="1" ht="92.25" hidden="1" customHeight="1" outlineLevel="3" x14ac:dyDescent="0.25">
      <c r="A124" s="51" t="s">
        <v>299</v>
      </c>
      <c r="B124" s="54" t="s">
        <v>298</v>
      </c>
      <c r="C124" s="54"/>
      <c r="D124" s="40">
        <f>D125</f>
        <v>1000</v>
      </c>
      <c r="E124" s="40">
        <f>E125</f>
        <v>1000</v>
      </c>
      <c r="F124" s="40">
        <f>F125</f>
        <v>1000</v>
      </c>
      <c r="G124" s="19"/>
      <c r="H124" s="14"/>
    </row>
    <row r="125" spans="1:8" s="2" customFormat="1" ht="27.6" hidden="1" outlineLevel="3" x14ac:dyDescent="0.25">
      <c r="A125" s="51" t="s">
        <v>147</v>
      </c>
      <c r="B125" s="54" t="s">
        <v>298</v>
      </c>
      <c r="C125" s="54" t="s">
        <v>8</v>
      </c>
      <c r="D125" s="40">
        <v>1000</v>
      </c>
      <c r="E125" s="40">
        <v>1000</v>
      </c>
      <c r="F125" s="40">
        <v>1000</v>
      </c>
      <c r="G125" s="19"/>
      <c r="H125" s="14"/>
    </row>
    <row r="126" spans="1:8" s="2" customFormat="1" ht="41.4" hidden="1" x14ac:dyDescent="0.25">
      <c r="A126" s="51" t="s">
        <v>208</v>
      </c>
      <c r="B126" s="52" t="s">
        <v>58</v>
      </c>
      <c r="C126" s="52"/>
      <c r="D126" s="40">
        <f>D127+D128</f>
        <v>2530</v>
      </c>
      <c r="E126" s="40">
        <f>E127+E128</f>
        <v>2530</v>
      </c>
      <c r="F126" s="40">
        <f>F127+F128</f>
        <v>2530</v>
      </c>
      <c r="G126" s="19"/>
      <c r="H126" s="14"/>
    </row>
    <row r="127" spans="1:8" s="2" customFormat="1" ht="27.6" hidden="1" outlineLevel="1" x14ac:dyDescent="0.25">
      <c r="A127" s="51" t="s">
        <v>147</v>
      </c>
      <c r="B127" s="52" t="s">
        <v>58</v>
      </c>
      <c r="C127" s="52" t="s">
        <v>8</v>
      </c>
      <c r="D127" s="40">
        <v>2030</v>
      </c>
      <c r="E127" s="40">
        <v>2030</v>
      </c>
      <c r="F127" s="40">
        <v>2030</v>
      </c>
      <c r="G127" s="19"/>
      <c r="H127" s="14"/>
    </row>
    <row r="128" spans="1:8" s="2" customFormat="1" hidden="1" outlineLevel="2" x14ac:dyDescent="0.25">
      <c r="A128" s="51" t="s">
        <v>158</v>
      </c>
      <c r="B128" s="52" t="s">
        <v>58</v>
      </c>
      <c r="C128" s="52" t="s">
        <v>9</v>
      </c>
      <c r="D128" s="40">
        <v>500</v>
      </c>
      <c r="E128" s="40">
        <v>500</v>
      </c>
      <c r="F128" s="40">
        <v>500</v>
      </c>
      <c r="G128" s="19"/>
      <c r="H128" s="14"/>
    </row>
    <row r="129" spans="1:8" s="2" customFormat="1" hidden="1" outlineLevel="3" x14ac:dyDescent="0.25">
      <c r="A129" s="51" t="s">
        <v>209</v>
      </c>
      <c r="B129" s="52" t="s">
        <v>59</v>
      </c>
      <c r="C129" s="52"/>
      <c r="D129" s="40">
        <f>D130</f>
        <v>2000</v>
      </c>
      <c r="E129" s="40">
        <f>E130</f>
        <v>2000</v>
      </c>
      <c r="F129" s="40">
        <f>F130</f>
        <v>3000</v>
      </c>
      <c r="G129" s="19"/>
      <c r="H129" s="14"/>
    </row>
    <row r="130" spans="1:8" ht="27.6" hidden="1" outlineLevel="3" x14ac:dyDescent="0.25">
      <c r="A130" s="51" t="s">
        <v>147</v>
      </c>
      <c r="B130" s="52" t="s">
        <v>59</v>
      </c>
      <c r="C130" s="52" t="s">
        <v>8</v>
      </c>
      <c r="D130" s="40">
        <v>2000</v>
      </c>
      <c r="E130" s="40">
        <v>2000</v>
      </c>
      <c r="F130" s="40">
        <v>3000</v>
      </c>
      <c r="G130" s="15"/>
    </row>
    <row r="131" spans="1:8" hidden="1" outlineLevel="2" x14ac:dyDescent="0.25">
      <c r="A131" s="51" t="s">
        <v>210</v>
      </c>
      <c r="B131" s="52" t="s">
        <v>211</v>
      </c>
      <c r="C131" s="52"/>
      <c r="D131" s="40">
        <f>D132+D133</f>
        <v>936</v>
      </c>
      <c r="E131" s="40">
        <f>E132+E133</f>
        <v>936</v>
      </c>
      <c r="F131" s="40">
        <f>F132+F133</f>
        <v>936</v>
      </c>
      <c r="G131" s="15"/>
    </row>
    <row r="132" spans="1:8" ht="55.2" hidden="1" outlineLevel="3" x14ac:dyDescent="0.25">
      <c r="A132" s="51" t="s">
        <v>156</v>
      </c>
      <c r="B132" s="52" t="s">
        <v>211</v>
      </c>
      <c r="C132" s="52" t="s">
        <v>7</v>
      </c>
      <c r="D132" s="40">
        <v>936</v>
      </c>
      <c r="E132" s="40">
        <v>936</v>
      </c>
      <c r="F132" s="40">
        <v>936</v>
      </c>
      <c r="G132" s="15"/>
    </row>
    <row r="133" spans="1:8" s="2" customFormat="1" ht="27.6" hidden="1" outlineLevel="3" x14ac:dyDescent="0.25">
      <c r="A133" s="51" t="s">
        <v>147</v>
      </c>
      <c r="B133" s="52" t="s">
        <v>211</v>
      </c>
      <c r="C133" s="52" t="s">
        <v>8</v>
      </c>
      <c r="D133" s="40">
        <v>0</v>
      </c>
      <c r="E133" s="40">
        <v>0</v>
      </c>
      <c r="F133" s="40">
        <v>0</v>
      </c>
      <c r="G133" s="19"/>
      <c r="H133" s="14"/>
    </row>
    <row r="134" spans="1:8" ht="41.4" hidden="1" outlineLevel="2" collapsed="1" x14ac:dyDescent="0.25">
      <c r="A134" s="51" t="s">
        <v>212</v>
      </c>
      <c r="B134" s="52" t="s">
        <v>60</v>
      </c>
      <c r="C134" s="52"/>
      <c r="D134" s="40">
        <f>D135</f>
        <v>40</v>
      </c>
      <c r="E134" s="40">
        <f>E135</f>
        <v>40</v>
      </c>
      <c r="F134" s="40">
        <f>F135</f>
        <v>40</v>
      </c>
      <c r="G134" s="15"/>
    </row>
    <row r="135" spans="1:8" ht="27.6" hidden="1" outlineLevel="3" x14ac:dyDescent="0.25">
      <c r="A135" s="51" t="s">
        <v>147</v>
      </c>
      <c r="B135" s="52" t="s">
        <v>60</v>
      </c>
      <c r="C135" s="52" t="s">
        <v>8</v>
      </c>
      <c r="D135" s="40">
        <v>40</v>
      </c>
      <c r="E135" s="40">
        <v>40</v>
      </c>
      <c r="F135" s="40">
        <v>40</v>
      </c>
      <c r="G135" s="15"/>
    </row>
    <row r="136" spans="1:8" s="2" customFormat="1" ht="41.4" hidden="1" outlineLevel="2" x14ac:dyDescent="0.25">
      <c r="A136" s="51" t="s">
        <v>213</v>
      </c>
      <c r="B136" s="52" t="s">
        <v>61</v>
      </c>
      <c r="C136" s="52"/>
      <c r="D136" s="40">
        <f>D137</f>
        <v>300</v>
      </c>
      <c r="E136" s="40">
        <f>E137</f>
        <v>300</v>
      </c>
      <c r="F136" s="40">
        <f>F137</f>
        <v>300</v>
      </c>
      <c r="G136" s="19"/>
      <c r="H136" s="14"/>
    </row>
    <row r="137" spans="1:8" ht="27.6" hidden="1" outlineLevel="3" x14ac:dyDescent="0.25">
      <c r="A137" s="51" t="s">
        <v>147</v>
      </c>
      <c r="B137" s="52" t="s">
        <v>61</v>
      </c>
      <c r="C137" s="52" t="s">
        <v>8</v>
      </c>
      <c r="D137" s="40">
        <v>300</v>
      </c>
      <c r="E137" s="40">
        <v>300</v>
      </c>
      <c r="F137" s="40">
        <v>300</v>
      </c>
      <c r="G137" s="15"/>
    </row>
    <row r="138" spans="1:8" ht="27.6" hidden="1" outlineLevel="2" x14ac:dyDescent="0.25">
      <c r="A138" s="49" t="s">
        <v>214</v>
      </c>
      <c r="B138" s="50" t="s">
        <v>63</v>
      </c>
      <c r="C138" s="50"/>
      <c r="D138" s="39">
        <f>D139+D141+D143</f>
        <v>1445</v>
      </c>
      <c r="E138" s="39">
        <f>E139+E141+E143</f>
        <v>1445</v>
      </c>
      <c r="F138" s="39">
        <f>F139+F141+F143</f>
        <v>1445</v>
      </c>
      <c r="G138" s="15"/>
    </row>
    <row r="139" spans="1:8" hidden="1" outlineLevel="3" x14ac:dyDescent="0.25">
      <c r="A139" s="51" t="s">
        <v>215</v>
      </c>
      <c r="B139" s="52" t="s">
        <v>64</v>
      </c>
      <c r="C139" s="52"/>
      <c r="D139" s="40">
        <f>D140</f>
        <v>1400</v>
      </c>
      <c r="E139" s="40">
        <f>E140</f>
        <v>1400</v>
      </c>
      <c r="F139" s="40">
        <f>F140</f>
        <v>1400</v>
      </c>
      <c r="G139" s="15"/>
    </row>
    <row r="140" spans="1:8" s="2" customFormat="1" ht="27.6" hidden="1" outlineLevel="1" x14ac:dyDescent="0.25">
      <c r="A140" s="51" t="s">
        <v>147</v>
      </c>
      <c r="B140" s="52" t="s">
        <v>64</v>
      </c>
      <c r="C140" s="52" t="s">
        <v>8</v>
      </c>
      <c r="D140" s="40">
        <v>1400</v>
      </c>
      <c r="E140" s="40">
        <v>1400</v>
      </c>
      <c r="F140" s="40">
        <v>1400</v>
      </c>
      <c r="G140" s="19"/>
      <c r="H140" s="14"/>
    </row>
    <row r="141" spans="1:8" ht="27.6" hidden="1" outlineLevel="2" x14ac:dyDescent="0.25">
      <c r="A141" s="51" t="s">
        <v>216</v>
      </c>
      <c r="B141" s="52" t="s">
        <v>65</v>
      </c>
      <c r="C141" s="52"/>
      <c r="D141" s="40">
        <f>D142</f>
        <v>35</v>
      </c>
      <c r="E141" s="40">
        <f>E142</f>
        <v>35</v>
      </c>
      <c r="F141" s="40">
        <f>F142</f>
        <v>35</v>
      </c>
      <c r="G141" s="15"/>
    </row>
    <row r="142" spans="1:8" s="2" customFormat="1" ht="27.6" hidden="1" outlineLevel="3" x14ac:dyDescent="0.25">
      <c r="A142" s="51" t="s">
        <v>147</v>
      </c>
      <c r="B142" s="52" t="s">
        <v>65</v>
      </c>
      <c r="C142" s="52" t="s">
        <v>8</v>
      </c>
      <c r="D142" s="40">
        <v>35</v>
      </c>
      <c r="E142" s="40">
        <v>35</v>
      </c>
      <c r="F142" s="40">
        <v>35</v>
      </c>
      <c r="G142" s="19"/>
      <c r="H142" s="14"/>
    </row>
    <row r="143" spans="1:8" ht="41.4" hidden="1" outlineLevel="2" x14ac:dyDescent="0.25">
      <c r="A143" s="51" t="s">
        <v>220</v>
      </c>
      <c r="B143" s="52" t="s">
        <v>66</v>
      </c>
      <c r="C143" s="52"/>
      <c r="D143" s="40">
        <f>D144</f>
        <v>10</v>
      </c>
      <c r="E143" s="40">
        <f>E144</f>
        <v>10</v>
      </c>
      <c r="F143" s="40">
        <f>F144</f>
        <v>10</v>
      </c>
      <c r="G143" s="15"/>
    </row>
    <row r="144" spans="1:8" ht="27.6" hidden="1" outlineLevel="3" x14ac:dyDescent="0.25">
      <c r="A144" s="51" t="s">
        <v>219</v>
      </c>
      <c r="B144" s="52" t="s">
        <v>66</v>
      </c>
      <c r="C144" s="52" t="s">
        <v>62</v>
      </c>
      <c r="D144" s="40">
        <v>10</v>
      </c>
      <c r="E144" s="40">
        <v>10</v>
      </c>
      <c r="F144" s="40">
        <v>10</v>
      </c>
      <c r="G144" s="15"/>
    </row>
    <row r="145" spans="1:8" s="2" customFormat="1" ht="27.6" hidden="1" outlineLevel="2" x14ac:dyDescent="0.25">
      <c r="A145" s="49" t="s">
        <v>221</v>
      </c>
      <c r="B145" s="50" t="s">
        <v>67</v>
      </c>
      <c r="C145" s="50"/>
      <c r="D145" s="39">
        <f>D146+D148+D150+D152+D154+D156+D158+D160+D162+D164+D166</f>
        <v>50613</v>
      </c>
      <c r="E145" s="39">
        <f>E146+E148+E150+E152+E154+E156+E158+E160+E162+E164+E166</f>
        <v>50613</v>
      </c>
      <c r="F145" s="39">
        <f>F146+F148+F150+F152+F154+F156+F158+F160+F162+F164+F166</f>
        <v>49690.2</v>
      </c>
      <c r="G145" s="19"/>
      <c r="H145" s="14"/>
    </row>
    <row r="146" spans="1:8" ht="41.4" hidden="1" outlineLevel="3" x14ac:dyDescent="0.25">
      <c r="A146" s="51" t="s">
        <v>222</v>
      </c>
      <c r="B146" s="52" t="s">
        <v>68</v>
      </c>
      <c r="C146" s="52"/>
      <c r="D146" s="40">
        <f>D147</f>
        <v>7261</v>
      </c>
      <c r="E146" s="40">
        <f>E147</f>
        <v>7261</v>
      </c>
      <c r="F146" s="40">
        <f>F147</f>
        <v>7261</v>
      </c>
      <c r="G146" s="15"/>
    </row>
    <row r="147" spans="1:8" ht="27.6" hidden="1" outlineLevel="2" x14ac:dyDescent="0.25">
      <c r="A147" s="51" t="s">
        <v>147</v>
      </c>
      <c r="B147" s="52" t="s">
        <v>68</v>
      </c>
      <c r="C147" s="52" t="s">
        <v>8</v>
      </c>
      <c r="D147" s="40">
        <v>7261</v>
      </c>
      <c r="E147" s="40">
        <v>7261</v>
      </c>
      <c r="F147" s="40">
        <v>7261</v>
      </c>
      <c r="G147" s="15"/>
    </row>
    <row r="148" spans="1:8" ht="41.4" hidden="1" outlineLevel="3" x14ac:dyDescent="0.25">
      <c r="A148" s="51" t="s">
        <v>223</v>
      </c>
      <c r="B148" s="52" t="s">
        <v>69</v>
      </c>
      <c r="C148" s="52"/>
      <c r="D148" s="40">
        <f>D149</f>
        <v>3000</v>
      </c>
      <c r="E148" s="40">
        <f>E149</f>
        <v>3000</v>
      </c>
      <c r="F148" s="40">
        <f>F149</f>
        <v>3000</v>
      </c>
      <c r="G148" s="15"/>
    </row>
    <row r="149" spans="1:8" s="2" customFormat="1" ht="27.6" hidden="1" outlineLevel="1" x14ac:dyDescent="0.25">
      <c r="A149" s="51" t="s">
        <v>147</v>
      </c>
      <c r="B149" s="52" t="s">
        <v>69</v>
      </c>
      <c r="C149" s="52" t="s">
        <v>8</v>
      </c>
      <c r="D149" s="40">
        <v>3000</v>
      </c>
      <c r="E149" s="40">
        <v>3000</v>
      </c>
      <c r="F149" s="40">
        <v>3000</v>
      </c>
      <c r="G149" s="19"/>
      <c r="H149" s="14"/>
    </row>
    <row r="150" spans="1:8" s="2" customFormat="1" ht="27.6" hidden="1" outlineLevel="2" x14ac:dyDescent="0.25">
      <c r="A150" s="51" t="s">
        <v>224</v>
      </c>
      <c r="B150" s="52" t="s">
        <v>70</v>
      </c>
      <c r="C150" s="52"/>
      <c r="D150" s="40">
        <f>D151</f>
        <v>2500</v>
      </c>
      <c r="E150" s="40">
        <f>E151</f>
        <v>2500</v>
      </c>
      <c r="F150" s="40">
        <f>F151</f>
        <v>2500</v>
      </c>
      <c r="G150" s="19"/>
      <c r="H150" s="14"/>
    </row>
    <row r="151" spans="1:8" s="2" customFormat="1" ht="27.6" hidden="1" outlineLevel="3" x14ac:dyDescent="0.25">
      <c r="A151" s="51" t="s">
        <v>147</v>
      </c>
      <c r="B151" s="52" t="s">
        <v>70</v>
      </c>
      <c r="C151" s="52" t="s">
        <v>8</v>
      </c>
      <c r="D151" s="40">
        <v>2500</v>
      </c>
      <c r="E151" s="40">
        <v>2500</v>
      </c>
      <c r="F151" s="40">
        <v>2500</v>
      </c>
      <c r="G151" s="19"/>
      <c r="H151" s="14"/>
    </row>
    <row r="152" spans="1:8" hidden="1" outlineLevel="2" x14ac:dyDescent="0.25">
      <c r="A152" s="51" t="s">
        <v>225</v>
      </c>
      <c r="B152" s="52" t="s">
        <v>71</v>
      </c>
      <c r="C152" s="52"/>
      <c r="D152" s="40">
        <f>D153</f>
        <v>22348.5</v>
      </c>
      <c r="E152" s="40">
        <f>E153</f>
        <v>22348.5</v>
      </c>
      <c r="F152" s="40">
        <f>F153</f>
        <v>21425.7</v>
      </c>
      <c r="G152" s="15"/>
    </row>
    <row r="153" spans="1:8" ht="27.6" hidden="1" outlineLevel="3" x14ac:dyDescent="0.25">
      <c r="A153" s="51" t="s">
        <v>147</v>
      </c>
      <c r="B153" s="52" t="s">
        <v>71</v>
      </c>
      <c r="C153" s="52" t="s">
        <v>8</v>
      </c>
      <c r="D153" s="40">
        <v>22348.5</v>
      </c>
      <c r="E153" s="40">
        <v>22348.5</v>
      </c>
      <c r="F153" s="40">
        <v>21425.7</v>
      </c>
      <c r="G153" s="15"/>
    </row>
    <row r="154" spans="1:8" hidden="1" outlineLevel="2" x14ac:dyDescent="0.25">
      <c r="A154" s="51" t="s">
        <v>226</v>
      </c>
      <c r="B154" s="52" t="s">
        <v>72</v>
      </c>
      <c r="C154" s="52"/>
      <c r="D154" s="40">
        <f>D155</f>
        <v>2350</v>
      </c>
      <c r="E154" s="40">
        <f>E155</f>
        <v>2350</v>
      </c>
      <c r="F154" s="40">
        <f>F155</f>
        <v>2350</v>
      </c>
      <c r="G154" s="15"/>
    </row>
    <row r="155" spans="1:8" ht="27.6" hidden="1" outlineLevel="3" x14ac:dyDescent="0.25">
      <c r="A155" s="51" t="s">
        <v>147</v>
      </c>
      <c r="B155" s="52" t="s">
        <v>72</v>
      </c>
      <c r="C155" s="52" t="s">
        <v>8</v>
      </c>
      <c r="D155" s="40">
        <v>2350</v>
      </c>
      <c r="E155" s="40">
        <v>2350</v>
      </c>
      <c r="F155" s="40">
        <v>2350</v>
      </c>
      <c r="G155" s="15"/>
    </row>
    <row r="156" spans="1:8" ht="29.25" hidden="1" customHeight="1" outlineLevel="2" x14ac:dyDescent="0.25">
      <c r="A156" s="51" t="s">
        <v>333</v>
      </c>
      <c r="B156" s="52" t="s">
        <v>73</v>
      </c>
      <c r="C156" s="52"/>
      <c r="D156" s="40">
        <f>D157</f>
        <v>0</v>
      </c>
      <c r="E156" s="40">
        <f>E157</f>
        <v>0</v>
      </c>
      <c r="F156" s="40">
        <f>F157</f>
        <v>0</v>
      </c>
      <c r="G156" s="15"/>
    </row>
    <row r="157" spans="1:8" s="2" customFormat="1" ht="27.6" hidden="1" outlineLevel="3" x14ac:dyDescent="0.25">
      <c r="A157" s="51" t="s">
        <v>147</v>
      </c>
      <c r="B157" s="52" t="s">
        <v>73</v>
      </c>
      <c r="C157" s="52" t="s">
        <v>8</v>
      </c>
      <c r="D157" s="40">
        <v>0</v>
      </c>
      <c r="E157" s="40">
        <v>0</v>
      </c>
      <c r="F157" s="40">
        <v>0</v>
      </c>
      <c r="G157" s="19"/>
      <c r="H157" s="14"/>
    </row>
    <row r="158" spans="1:8" ht="27.6" hidden="1" outlineLevel="2" collapsed="1" x14ac:dyDescent="0.25">
      <c r="A158" s="51" t="s">
        <v>227</v>
      </c>
      <c r="B158" s="52" t="s">
        <v>74</v>
      </c>
      <c r="C158" s="52"/>
      <c r="D158" s="40">
        <f>D159</f>
        <v>1353.5</v>
      </c>
      <c r="E158" s="40">
        <f>E159</f>
        <v>1353.5</v>
      </c>
      <c r="F158" s="40">
        <f>F159</f>
        <v>1353.5</v>
      </c>
      <c r="G158" s="15"/>
    </row>
    <row r="159" spans="1:8" ht="27.6" hidden="1" outlineLevel="3" x14ac:dyDescent="0.25">
      <c r="A159" s="51" t="s">
        <v>147</v>
      </c>
      <c r="B159" s="52" t="s">
        <v>74</v>
      </c>
      <c r="C159" s="52" t="s">
        <v>8</v>
      </c>
      <c r="D159" s="40">
        <v>1353.5</v>
      </c>
      <c r="E159" s="40">
        <v>1353.5</v>
      </c>
      <c r="F159" s="40">
        <v>1353.5</v>
      </c>
      <c r="G159" s="15"/>
    </row>
    <row r="160" spans="1:8" ht="41.4" hidden="1" outlineLevel="2" x14ac:dyDescent="0.25">
      <c r="A160" s="51" t="s">
        <v>228</v>
      </c>
      <c r="B160" s="52" t="s">
        <v>75</v>
      </c>
      <c r="C160" s="52"/>
      <c r="D160" s="40">
        <f>D161</f>
        <v>680</v>
      </c>
      <c r="E160" s="40">
        <f>E161</f>
        <v>680</v>
      </c>
      <c r="F160" s="40">
        <f>F161</f>
        <v>680</v>
      </c>
      <c r="G160" s="15"/>
    </row>
    <row r="161" spans="1:8" s="2" customFormat="1" ht="27.6" hidden="1" outlineLevel="3" x14ac:dyDescent="0.25">
      <c r="A161" s="51" t="s">
        <v>147</v>
      </c>
      <c r="B161" s="52" t="s">
        <v>75</v>
      </c>
      <c r="C161" s="52" t="s">
        <v>8</v>
      </c>
      <c r="D161" s="40">
        <v>680</v>
      </c>
      <c r="E161" s="40">
        <v>680</v>
      </c>
      <c r="F161" s="40">
        <v>680</v>
      </c>
      <c r="G161" s="19"/>
      <c r="H161" s="14"/>
    </row>
    <row r="162" spans="1:8" s="2" customFormat="1" ht="60.75" hidden="1" customHeight="1" outlineLevel="2" x14ac:dyDescent="0.25">
      <c r="A162" s="51" t="s">
        <v>277</v>
      </c>
      <c r="B162" s="52" t="s">
        <v>229</v>
      </c>
      <c r="C162" s="52"/>
      <c r="D162" s="40">
        <f>D163</f>
        <v>0</v>
      </c>
      <c r="E162" s="40">
        <f>E163</f>
        <v>0</v>
      </c>
      <c r="F162" s="40">
        <f>F163</f>
        <v>0</v>
      </c>
      <c r="G162" s="19"/>
      <c r="H162" s="14"/>
    </row>
    <row r="163" spans="1:8" ht="27.6" hidden="1" outlineLevel="3" x14ac:dyDescent="0.25">
      <c r="A163" s="51" t="s">
        <v>147</v>
      </c>
      <c r="B163" s="52" t="s">
        <v>229</v>
      </c>
      <c r="C163" s="52" t="s">
        <v>8</v>
      </c>
      <c r="D163" s="40">
        <v>0</v>
      </c>
      <c r="E163" s="40">
        <v>0</v>
      </c>
      <c r="F163" s="40">
        <v>0</v>
      </c>
      <c r="G163" s="15"/>
    </row>
    <row r="164" spans="1:8" hidden="1" outlineLevel="2" collapsed="1" x14ac:dyDescent="0.25">
      <c r="A164" s="51" t="s">
        <v>230</v>
      </c>
      <c r="B164" s="52" t="s">
        <v>76</v>
      </c>
      <c r="C164" s="52"/>
      <c r="D164" s="40">
        <f>D165</f>
        <v>120</v>
      </c>
      <c r="E164" s="40">
        <f>E165</f>
        <v>120</v>
      </c>
      <c r="F164" s="40">
        <f>F165</f>
        <v>120</v>
      </c>
      <c r="G164" s="15"/>
    </row>
    <row r="165" spans="1:8" ht="27.6" hidden="1" outlineLevel="3" x14ac:dyDescent="0.25">
      <c r="A165" s="51" t="s">
        <v>147</v>
      </c>
      <c r="B165" s="52" t="s">
        <v>76</v>
      </c>
      <c r="C165" s="52" t="s">
        <v>8</v>
      </c>
      <c r="D165" s="40">
        <v>120</v>
      </c>
      <c r="E165" s="40">
        <v>120</v>
      </c>
      <c r="F165" s="40">
        <v>120</v>
      </c>
      <c r="G165" s="15"/>
    </row>
    <row r="166" spans="1:8" hidden="1" outlineLevel="3" x14ac:dyDescent="0.25">
      <c r="A166" s="51" t="s">
        <v>332</v>
      </c>
      <c r="B166" s="54" t="s">
        <v>331</v>
      </c>
      <c r="C166" s="52"/>
      <c r="D166" s="40">
        <f>D167</f>
        <v>11000</v>
      </c>
      <c r="E166" s="40">
        <f>E167</f>
        <v>11000</v>
      </c>
      <c r="F166" s="40">
        <f>F167</f>
        <v>11000</v>
      </c>
      <c r="G166" s="15"/>
    </row>
    <row r="167" spans="1:8" ht="27.6" hidden="1" outlineLevel="3" x14ac:dyDescent="0.25">
      <c r="A167" s="51" t="s">
        <v>289</v>
      </c>
      <c r="B167" s="54" t="s">
        <v>331</v>
      </c>
      <c r="C167" s="52" t="s">
        <v>8</v>
      </c>
      <c r="D167" s="40">
        <v>11000</v>
      </c>
      <c r="E167" s="40">
        <v>11000</v>
      </c>
      <c r="F167" s="40">
        <v>11000</v>
      </c>
      <c r="G167" s="15"/>
    </row>
    <row r="168" spans="1:8" s="2" customFormat="1" ht="41.4" hidden="1" outlineLevel="1" x14ac:dyDescent="0.25">
      <c r="A168" s="49" t="s">
        <v>231</v>
      </c>
      <c r="B168" s="50" t="s">
        <v>77</v>
      </c>
      <c r="C168" s="50"/>
      <c r="D168" s="39">
        <f>D169+D171+D173+D175+D177</f>
        <v>194681.5</v>
      </c>
      <c r="E168" s="39">
        <f>E169+E171+E173+E175+E177</f>
        <v>194681.5</v>
      </c>
      <c r="F168" s="39">
        <f>F169+F171+F173+F175+F177</f>
        <v>191404.5</v>
      </c>
      <c r="G168" s="19"/>
      <c r="H168" s="14"/>
    </row>
    <row r="169" spans="1:8" s="2" customFormat="1" ht="27.6" hidden="1" outlineLevel="2" x14ac:dyDescent="0.25">
      <c r="A169" s="51" t="s">
        <v>232</v>
      </c>
      <c r="B169" s="52" t="s">
        <v>78</v>
      </c>
      <c r="C169" s="52"/>
      <c r="D169" s="40">
        <f>D170</f>
        <v>16391</v>
      </c>
      <c r="E169" s="40">
        <f>E170</f>
        <v>16391</v>
      </c>
      <c r="F169" s="40">
        <f>F170</f>
        <v>16614</v>
      </c>
      <c r="G169" s="19"/>
      <c r="H169" s="14"/>
    </row>
    <row r="170" spans="1:8" s="2" customFormat="1" ht="27.6" hidden="1" outlineLevel="3" x14ac:dyDescent="0.25">
      <c r="A170" s="51" t="s">
        <v>147</v>
      </c>
      <c r="B170" s="52" t="s">
        <v>78</v>
      </c>
      <c r="C170" s="52" t="s">
        <v>8</v>
      </c>
      <c r="D170" s="40">
        <v>16391</v>
      </c>
      <c r="E170" s="40">
        <v>16391</v>
      </c>
      <c r="F170" s="40">
        <v>16614</v>
      </c>
      <c r="G170" s="19"/>
      <c r="H170" s="14"/>
    </row>
    <row r="171" spans="1:8" ht="41.4" hidden="1" outlineLevel="2" x14ac:dyDescent="0.25">
      <c r="A171" s="51" t="s">
        <v>233</v>
      </c>
      <c r="B171" s="52" t="s">
        <v>79</v>
      </c>
      <c r="C171" s="52"/>
      <c r="D171" s="40">
        <f>D172</f>
        <v>56500</v>
      </c>
      <c r="E171" s="40">
        <f>E172</f>
        <v>56500</v>
      </c>
      <c r="F171" s="40">
        <f>F172</f>
        <v>53000</v>
      </c>
      <c r="G171" s="15"/>
    </row>
    <row r="172" spans="1:8" ht="27.6" hidden="1" outlineLevel="3" x14ac:dyDescent="0.25">
      <c r="A172" s="51" t="s">
        <v>147</v>
      </c>
      <c r="B172" s="52" t="s">
        <v>79</v>
      </c>
      <c r="C172" s="52" t="s">
        <v>8</v>
      </c>
      <c r="D172" s="40">
        <v>56500</v>
      </c>
      <c r="E172" s="40">
        <v>56500</v>
      </c>
      <c r="F172" s="40">
        <v>53000</v>
      </c>
      <c r="G172" s="15"/>
    </row>
    <row r="173" spans="1:8" ht="41.4" hidden="1" outlineLevel="2" x14ac:dyDescent="0.25">
      <c r="A173" s="51" t="s">
        <v>234</v>
      </c>
      <c r="B173" s="52" t="s">
        <v>80</v>
      </c>
      <c r="C173" s="52"/>
      <c r="D173" s="40">
        <f>D174</f>
        <v>3000</v>
      </c>
      <c r="E173" s="40">
        <f>E174</f>
        <v>3000</v>
      </c>
      <c r="F173" s="40">
        <f>F174</f>
        <v>3000</v>
      </c>
      <c r="G173" s="15"/>
    </row>
    <row r="174" spans="1:8" s="2" customFormat="1" ht="27.6" hidden="1" outlineLevel="3" x14ac:dyDescent="0.25">
      <c r="A174" s="51" t="s">
        <v>147</v>
      </c>
      <c r="B174" s="52" t="s">
        <v>80</v>
      </c>
      <c r="C174" s="52" t="s">
        <v>8</v>
      </c>
      <c r="D174" s="40">
        <v>3000</v>
      </c>
      <c r="E174" s="40">
        <v>3000</v>
      </c>
      <c r="F174" s="40">
        <v>3000</v>
      </c>
      <c r="G174" s="19"/>
      <c r="H174" s="14"/>
    </row>
    <row r="175" spans="1:8" s="2" customFormat="1" ht="27.6" hidden="1" outlineLevel="3" x14ac:dyDescent="0.25">
      <c r="A175" s="51" t="s">
        <v>328</v>
      </c>
      <c r="B175" s="54" t="s">
        <v>329</v>
      </c>
      <c r="C175" s="52"/>
      <c r="D175" s="40">
        <f>D176</f>
        <v>18790.5</v>
      </c>
      <c r="E175" s="40">
        <f>E176</f>
        <v>18790.5</v>
      </c>
      <c r="F175" s="40">
        <f>F176</f>
        <v>18790.5</v>
      </c>
      <c r="G175" s="19"/>
      <c r="H175" s="14"/>
    </row>
    <row r="176" spans="1:8" s="2" customFormat="1" ht="27.6" hidden="1" outlineLevel="3" x14ac:dyDescent="0.25">
      <c r="A176" s="51" t="s">
        <v>147</v>
      </c>
      <c r="B176" s="54" t="s">
        <v>329</v>
      </c>
      <c r="C176" s="52">
        <v>200</v>
      </c>
      <c r="D176" s="40">
        <v>18790.5</v>
      </c>
      <c r="E176" s="40">
        <v>18790.5</v>
      </c>
      <c r="F176" s="40">
        <v>18790.5</v>
      </c>
      <c r="G176" s="19"/>
      <c r="H176" s="14"/>
    </row>
    <row r="177" spans="1:8" s="2" customFormat="1" hidden="1" outlineLevel="3" x14ac:dyDescent="0.25">
      <c r="A177" s="51" t="s">
        <v>291</v>
      </c>
      <c r="B177" s="54" t="s">
        <v>290</v>
      </c>
      <c r="C177" s="52"/>
      <c r="D177" s="40">
        <f>D178</f>
        <v>100000</v>
      </c>
      <c r="E177" s="40">
        <f>E178</f>
        <v>100000</v>
      </c>
      <c r="F177" s="40">
        <f>F178</f>
        <v>100000</v>
      </c>
      <c r="G177" s="19"/>
      <c r="H177" s="14"/>
    </row>
    <row r="178" spans="1:8" s="2" customFormat="1" ht="27.6" hidden="1" outlineLevel="3" x14ac:dyDescent="0.25">
      <c r="A178" s="51" t="s">
        <v>289</v>
      </c>
      <c r="B178" s="54" t="s">
        <v>290</v>
      </c>
      <c r="C178" s="52">
        <v>200</v>
      </c>
      <c r="D178" s="40">
        <v>100000</v>
      </c>
      <c r="E178" s="40">
        <v>100000</v>
      </c>
      <c r="F178" s="40">
        <v>100000</v>
      </c>
      <c r="G178" s="19"/>
      <c r="H178" s="14"/>
    </row>
    <row r="179" spans="1:8" s="2" customFormat="1" ht="27.6" hidden="1" outlineLevel="2" x14ac:dyDescent="0.25">
      <c r="A179" s="49" t="s">
        <v>235</v>
      </c>
      <c r="B179" s="50" t="s">
        <v>81</v>
      </c>
      <c r="C179" s="50"/>
      <c r="D179" s="39">
        <f>D180</f>
        <v>6374.6</v>
      </c>
      <c r="E179" s="39">
        <f>E180</f>
        <v>6374.6</v>
      </c>
      <c r="F179" s="39">
        <f>F180</f>
        <v>6376.3</v>
      </c>
      <c r="G179" s="19"/>
      <c r="H179" s="14"/>
    </row>
    <row r="180" spans="1:8" ht="27.6" hidden="1" outlineLevel="3" x14ac:dyDescent="0.25">
      <c r="A180" s="51" t="s">
        <v>236</v>
      </c>
      <c r="B180" s="52" t="s">
        <v>82</v>
      </c>
      <c r="C180" s="52"/>
      <c r="D180" s="40">
        <f>D181+D182</f>
        <v>6374.6</v>
      </c>
      <c r="E180" s="40">
        <f>E181+E182</f>
        <v>6374.6</v>
      </c>
      <c r="F180" s="40">
        <f>F181+F182</f>
        <v>6376.3</v>
      </c>
      <c r="G180" s="15"/>
    </row>
    <row r="181" spans="1:8" ht="55.2" hidden="1" outlineLevel="2" x14ac:dyDescent="0.25">
      <c r="A181" s="51" t="s">
        <v>156</v>
      </c>
      <c r="B181" s="52" t="s">
        <v>82</v>
      </c>
      <c r="C181" s="52" t="s">
        <v>7</v>
      </c>
      <c r="D181" s="40">
        <v>6149.6</v>
      </c>
      <c r="E181" s="40">
        <v>6149.6</v>
      </c>
      <c r="F181" s="40">
        <v>6149.6</v>
      </c>
      <c r="G181" s="15"/>
    </row>
    <row r="182" spans="1:8" s="2" customFormat="1" ht="27.6" hidden="1" outlineLevel="3" x14ac:dyDescent="0.25">
      <c r="A182" s="51" t="s">
        <v>147</v>
      </c>
      <c r="B182" s="52" t="s">
        <v>82</v>
      </c>
      <c r="C182" s="52" t="s">
        <v>8</v>
      </c>
      <c r="D182" s="40">
        <v>225</v>
      </c>
      <c r="E182" s="40">
        <v>225</v>
      </c>
      <c r="F182" s="40">
        <v>226.7</v>
      </c>
      <c r="G182" s="19"/>
      <c r="H182" s="14"/>
    </row>
    <row r="183" spans="1:8" s="2" customFormat="1" ht="27.6" hidden="1" outlineLevel="1" x14ac:dyDescent="0.25">
      <c r="A183" s="49" t="s">
        <v>311</v>
      </c>
      <c r="B183" s="50" t="s">
        <v>83</v>
      </c>
      <c r="C183" s="50"/>
      <c r="D183" s="39">
        <f>D184+D186</f>
        <v>500</v>
      </c>
      <c r="E183" s="39">
        <f>E184+E186</f>
        <v>500</v>
      </c>
      <c r="F183" s="39">
        <f>F184+F186</f>
        <v>500</v>
      </c>
      <c r="G183" s="19"/>
      <c r="H183" s="14"/>
    </row>
    <row r="184" spans="1:8" s="2" customFormat="1" ht="41.4" hidden="1" outlineLevel="3" x14ac:dyDescent="0.25">
      <c r="A184" s="51" t="s">
        <v>238</v>
      </c>
      <c r="B184" s="52" t="s">
        <v>143</v>
      </c>
      <c r="C184" s="52"/>
      <c r="D184" s="40">
        <f>D185</f>
        <v>500</v>
      </c>
      <c r="E184" s="40">
        <f>E185</f>
        <v>500</v>
      </c>
      <c r="F184" s="40">
        <f>F185</f>
        <v>500</v>
      </c>
      <c r="G184" s="19"/>
      <c r="H184" s="14"/>
    </row>
    <row r="185" spans="1:8" ht="27.6" hidden="1" x14ac:dyDescent="0.25">
      <c r="A185" s="51" t="s">
        <v>147</v>
      </c>
      <c r="B185" s="52" t="s">
        <v>143</v>
      </c>
      <c r="C185" s="52" t="s">
        <v>8</v>
      </c>
      <c r="D185" s="40">
        <v>500</v>
      </c>
      <c r="E185" s="40">
        <v>500</v>
      </c>
      <c r="F185" s="40">
        <v>500</v>
      </c>
      <c r="G185" s="15"/>
    </row>
    <row r="186" spans="1:8" s="2" customFormat="1" ht="55.2" hidden="1" outlineLevel="2" x14ac:dyDescent="0.25">
      <c r="A186" s="51" t="s">
        <v>239</v>
      </c>
      <c r="B186" s="52" t="s">
        <v>85</v>
      </c>
      <c r="C186" s="52"/>
      <c r="D186" s="40">
        <f>D187</f>
        <v>0</v>
      </c>
      <c r="E186" s="40">
        <f>E187</f>
        <v>0</v>
      </c>
      <c r="F186" s="40">
        <f>F187</f>
        <v>0</v>
      </c>
      <c r="G186" s="19"/>
      <c r="H186" s="14"/>
    </row>
    <row r="187" spans="1:8" s="2" customFormat="1" ht="27.6" hidden="1" outlineLevel="3" x14ac:dyDescent="0.25">
      <c r="A187" s="51" t="s">
        <v>147</v>
      </c>
      <c r="B187" s="52" t="s">
        <v>85</v>
      </c>
      <c r="C187" s="52" t="s">
        <v>8</v>
      </c>
      <c r="D187" s="40">
        <v>0</v>
      </c>
      <c r="E187" s="40">
        <v>0</v>
      </c>
      <c r="F187" s="40">
        <v>0</v>
      </c>
      <c r="G187" s="19"/>
      <c r="H187" s="14"/>
    </row>
    <row r="188" spans="1:8" s="2" customFormat="1" ht="27.6" hidden="1" outlineLevel="2" collapsed="1" x14ac:dyDescent="0.25">
      <c r="A188" s="49" t="s">
        <v>312</v>
      </c>
      <c r="B188" s="50" t="s">
        <v>86</v>
      </c>
      <c r="C188" s="50"/>
      <c r="D188" s="39">
        <f>D189+D198+D202</f>
        <v>45963.8</v>
      </c>
      <c r="E188" s="39">
        <f>E189+E198+E202</f>
        <v>45963.8</v>
      </c>
      <c r="F188" s="39">
        <f>F189+F198+F202</f>
        <v>46117.3</v>
      </c>
      <c r="G188" s="19"/>
      <c r="H188" s="14"/>
    </row>
    <row r="189" spans="1:8" ht="27.6" hidden="1" outlineLevel="3" x14ac:dyDescent="0.25">
      <c r="A189" s="49" t="s">
        <v>240</v>
      </c>
      <c r="B189" s="50" t="s">
        <v>87</v>
      </c>
      <c r="C189" s="50"/>
      <c r="D189" s="39">
        <f>D190+D195</f>
        <v>37718.199999999997</v>
      </c>
      <c r="E189" s="39">
        <f>E190+E195</f>
        <v>37718.199999999997</v>
      </c>
      <c r="F189" s="39">
        <f>F190+F195</f>
        <v>37718.199999999997</v>
      </c>
      <c r="G189" s="15"/>
    </row>
    <row r="190" spans="1:8" s="2" customFormat="1" ht="27.6" hidden="1" outlineLevel="2" x14ac:dyDescent="0.25">
      <c r="A190" s="51" t="s">
        <v>241</v>
      </c>
      <c r="B190" s="52" t="s">
        <v>128</v>
      </c>
      <c r="C190" s="52"/>
      <c r="D190" s="40">
        <f>D191+D192+D193+D194</f>
        <v>35008.799999999996</v>
      </c>
      <c r="E190" s="40">
        <f>E191+E192+E193+E194</f>
        <v>35008.799999999996</v>
      </c>
      <c r="F190" s="40">
        <f>F191+F192+F193+F194</f>
        <v>35008.799999999996</v>
      </c>
      <c r="G190" s="19"/>
      <c r="H190" s="14"/>
    </row>
    <row r="191" spans="1:8" ht="55.2" hidden="1" x14ac:dyDescent="0.25">
      <c r="A191" s="51" t="s">
        <v>156</v>
      </c>
      <c r="B191" s="52" t="s">
        <v>128</v>
      </c>
      <c r="C191" s="52" t="s">
        <v>7</v>
      </c>
      <c r="D191" s="40">
        <v>29662.6</v>
      </c>
      <c r="E191" s="40">
        <v>29662.6</v>
      </c>
      <c r="F191" s="40">
        <v>29662.6</v>
      </c>
      <c r="G191" s="15"/>
    </row>
    <row r="192" spans="1:8" s="2" customFormat="1" ht="27.6" hidden="1" outlineLevel="1" x14ac:dyDescent="0.25">
      <c r="A192" s="51" t="s">
        <v>147</v>
      </c>
      <c r="B192" s="52" t="s">
        <v>128</v>
      </c>
      <c r="C192" s="52" t="s">
        <v>8</v>
      </c>
      <c r="D192" s="40">
        <v>5229.2</v>
      </c>
      <c r="E192" s="40">
        <v>5229.2</v>
      </c>
      <c r="F192" s="40">
        <v>5229.2</v>
      </c>
      <c r="G192" s="19"/>
      <c r="H192" s="14"/>
    </row>
    <row r="193" spans="1:8" s="2" customFormat="1" hidden="1" outlineLevel="3" x14ac:dyDescent="0.25">
      <c r="A193" s="51" t="s">
        <v>164</v>
      </c>
      <c r="B193" s="52" t="s">
        <v>128</v>
      </c>
      <c r="C193" s="52" t="s">
        <v>21</v>
      </c>
      <c r="D193" s="40">
        <v>0</v>
      </c>
      <c r="E193" s="40">
        <v>0</v>
      </c>
      <c r="F193" s="40">
        <v>0</v>
      </c>
      <c r="G193" s="19"/>
      <c r="H193" s="14"/>
    </row>
    <row r="194" spans="1:8" s="2" customFormat="1" hidden="1" outlineLevel="3" x14ac:dyDescent="0.25">
      <c r="A194" s="51" t="s">
        <v>158</v>
      </c>
      <c r="B194" s="52" t="s">
        <v>128</v>
      </c>
      <c r="C194" s="52" t="s">
        <v>9</v>
      </c>
      <c r="D194" s="40">
        <v>117</v>
      </c>
      <c r="E194" s="40">
        <v>117</v>
      </c>
      <c r="F194" s="40">
        <v>117</v>
      </c>
      <c r="G194" s="19"/>
      <c r="H194" s="14"/>
    </row>
    <row r="195" spans="1:8" ht="27.6" hidden="1" outlineLevel="3" x14ac:dyDescent="0.25">
      <c r="A195" s="51" t="s">
        <v>242</v>
      </c>
      <c r="B195" s="52" t="s">
        <v>243</v>
      </c>
      <c r="C195" s="52"/>
      <c r="D195" s="40">
        <f>D196+D197</f>
        <v>2709.4</v>
      </c>
      <c r="E195" s="40">
        <f>E196+E197</f>
        <v>2709.4</v>
      </c>
      <c r="F195" s="40">
        <f>F196+F197</f>
        <v>2709.4</v>
      </c>
      <c r="G195" s="15"/>
    </row>
    <row r="196" spans="1:8" ht="55.2" hidden="1" outlineLevel="2" x14ac:dyDescent="0.25">
      <c r="A196" s="51" t="s">
        <v>156</v>
      </c>
      <c r="B196" s="52" t="s">
        <v>243</v>
      </c>
      <c r="C196" s="52" t="s">
        <v>7</v>
      </c>
      <c r="D196" s="40">
        <v>2709.4</v>
      </c>
      <c r="E196" s="40">
        <v>2709.4</v>
      </c>
      <c r="F196" s="40">
        <v>2709.4</v>
      </c>
      <c r="G196" s="15"/>
    </row>
    <row r="197" spans="1:8" s="2" customFormat="1" ht="27.6" hidden="1" outlineLevel="3" x14ac:dyDescent="0.25">
      <c r="A197" s="51" t="s">
        <v>147</v>
      </c>
      <c r="B197" s="52" t="s">
        <v>243</v>
      </c>
      <c r="C197" s="52" t="s">
        <v>8</v>
      </c>
      <c r="D197" s="40">
        <v>0</v>
      </c>
      <c r="E197" s="40">
        <v>0</v>
      </c>
      <c r="F197" s="40">
        <v>0</v>
      </c>
      <c r="G197" s="19"/>
      <c r="H197" s="14"/>
    </row>
    <row r="198" spans="1:8" hidden="1" outlineLevel="3" x14ac:dyDescent="0.25">
      <c r="A198" s="49" t="s">
        <v>244</v>
      </c>
      <c r="B198" s="50" t="s">
        <v>125</v>
      </c>
      <c r="C198" s="50"/>
      <c r="D198" s="39">
        <f>D199</f>
        <v>4215.8</v>
      </c>
      <c r="E198" s="39">
        <f>E199</f>
        <v>4215.8</v>
      </c>
      <c r="F198" s="39">
        <f>F199</f>
        <v>4219.8</v>
      </c>
      <c r="G198" s="15"/>
    </row>
    <row r="199" spans="1:8" ht="27.6" hidden="1" outlineLevel="1" x14ac:dyDescent="0.25">
      <c r="A199" s="51" t="s">
        <v>245</v>
      </c>
      <c r="B199" s="52" t="s">
        <v>127</v>
      </c>
      <c r="C199" s="52"/>
      <c r="D199" s="40">
        <f>D200+D201</f>
        <v>4215.8</v>
      </c>
      <c r="E199" s="40">
        <f>E200+E201</f>
        <v>4215.8</v>
      </c>
      <c r="F199" s="40">
        <f>F200+F201</f>
        <v>4219.8</v>
      </c>
      <c r="G199" s="15"/>
    </row>
    <row r="200" spans="1:8" s="2" customFormat="1" ht="55.2" hidden="1" outlineLevel="2" x14ac:dyDescent="0.25">
      <c r="A200" s="51" t="s">
        <v>156</v>
      </c>
      <c r="B200" s="52" t="s">
        <v>127</v>
      </c>
      <c r="C200" s="52" t="s">
        <v>7</v>
      </c>
      <c r="D200" s="40">
        <v>3765.8</v>
      </c>
      <c r="E200" s="40">
        <v>3765.8</v>
      </c>
      <c r="F200" s="40">
        <v>3769.8</v>
      </c>
      <c r="G200" s="19"/>
      <c r="H200" s="14"/>
    </row>
    <row r="201" spans="1:8" s="2" customFormat="1" ht="27.6" hidden="1" outlineLevel="3" x14ac:dyDescent="0.25">
      <c r="A201" s="51" t="s">
        <v>147</v>
      </c>
      <c r="B201" s="52" t="s">
        <v>127</v>
      </c>
      <c r="C201" s="52" t="s">
        <v>8</v>
      </c>
      <c r="D201" s="40">
        <v>450</v>
      </c>
      <c r="E201" s="40">
        <v>450</v>
      </c>
      <c r="F201" s="40">
        <v>450</v>
      </c>
      <c r="G201" s="19"/>
      <c r="H201" s="14"/>
    </row>
    <row r="202" spans="1:8" s="2" customFormat="1" ht="27.6" hidden="1" outlineLevel="3" x14ac:dyDescent="0.25">
      <c r="A202" s="49" t="s">
        <v>282</v>
      </c>
      <c r="B202" s="50" t="s">
        <v>246</v>
      </c>
      <c r="C202" s="50"/>
      <c r="D202" s="39">
        <f>D203</f>
        <v>4029.8</v>
      </c>
      <c r="E202" s="39">
        <f>E203</f>
        <v>4029.8</v>
      </c>
      <c r="F202" s="39">
        <f>F203</f>
        <v>4179.3</v>
      </c>
      <c r="G202" s="19"/>
      <c r="H202" s="14"/>
    </row>
    <row r="203" spans="1:8" s="2" customFormat="1" ht="27.6" hidden="1" outlineLevel="2" x14ac:dyDescent="0.25">
      <c r="A203" s="51" t="s">
        <v>247</v>
      </c>
      <c r="B203" s="52" t="s">
        <v>248</v>
      </c>
      <c r="C203" s="52"/>
      <c r="D203" s="40">
        <f>D204+D205</f>
        <v>4029.8</v>
      </c>
      <c r="E203" s="40">
        <f>E204+E205</f>
        <v>4029.8</v>
      </c>
      <c r="F203" s="40">
        <f>F204+F205</f>
        <v>4179.3</v>
      </c>
      <c r="G203" s="19"/>
      <c r="H203" s="14"/>
    </row>
    <row r="204" spans="1:8" ht="55.2" hidden="1" outlineLevel="3" x14ac:dyDescent="0.25">
      <c r="A204" s="51" t="s">
        <v>156</v>
      </c>
      <c r="B204" s="52" t="s">
        <v>248</v>
      </c>
      <c r="C204" s="52" t="s">
        <v>7</v>
      </c>
      <c r="D204" s="40">
        <v>4029.8</v>
      </c>
      <c r="E204" s="40">
        <v>4029.8</v>
      </c>
      <c r="F204" s="40">
        <v>4179.3</v>
      </c>
      <c r="G204" s="15"/>
    </row>
    <row r="205" spans="1:8" ht="27.6" hidden="1" outlineLevel="3" x14ac:dyDescent="0.25">
      <c r="A205" s="51" t="s">
        <v>147</v>
      </c>
      <c r="B205" s="52" t="s">
        <v>248</v>
      </c>
      <c r="C205" s="52" t="s">
        <v>8</v>
      </c>
      <c r="D205" s="40">
        <v>0</v>
      </c>
      <c r="E205" s="40">
        <v>0</v>
      </c>
      <c r="F205" s="40">
        <v>0</v>
      </c>
      <c r="G205" s="15"/>
    </row>
    <row r="206" spans="1:8" s="2" customFormat="1" ht="27.6" hidden="1" outlineLevel="2" collapsed="1" x14ac:dyDescent="0.25">
      <c r="A206" s="49" t="s">
        <v>322</v>
      </c>
      <c r="B206" s="50" t="s">
        <v>88</v>
      </c>
      <c r="C206" s="50"/>
      <c r="D206" s="39">
        <f>D207+D209+D212+D214</f>
        <v>4465.2</v>
      </c>
      <c r="E206" s="39">
        <f>E207+E209+E212+E214</f>
        <v>4465.2</v>
      </c>
      <c r="F206" s="39">
        <f>F207+F209+F212+F214</f>
        <v>4465.2</v>
      </c>
      <c r="G206" s="19"/>
      <c r="H206" s="14"/>
    </row>
    <row r="207" spans="1:8" s="2" customFormat="1" ht="27.6" hidden="1" outlineLevel="3" x14ac:dyDescent="0.25">
      <c r="A207" s="51" t="s">
        <v>249</v>
      </c>
      <c r="B207" s="52" t="s">
        <v>89</v>
      </c>
      <c r="C207" s="52"/>
      <c r="D207" s="40">
        <f>D208</f>
        <v>17.7</v>
      </c>
      <c r="E207" s="40">
        <f>E208</f>
        <v>17.7</v>
      </c>
      <c r="F207" s="40">
        <f>F208</f>
        <v>17.7</v>
      </c>
      <c r="G207" s="19"/>
      <c r="H207" s="14"/>
    </row>
    <row r="208" spans="1:8" s="2" customFormat="1" ht="27.6" hidden="1" outlineLevel="3" x14ac:dyDescent="0.25">
      <c r="A208" s="51" t="s">
        <v>148</v>
      </c>
      <c r="B208" s="52" t="s">
        <v>89</v>
      </c>
      <c r="C208" s="52" t="s">
        <v>3</v>
      </c>
      <c r="D208" s="40">
        <v>17.7</v>
      </c>
      <c r="E208" s="40">
        <v>17.7</v>
      </c>
      <c r="F208" s="40">
        <v>17.7</v>
      </c>
      <c r="G208" s="19"/>
      <c r="H208" s="14"/>
    </row>
    <row r="209" spans="1:8" s="2" customFormat="1" ht="27.6" hidden="1" x14ac:dyDescent="0.25">
      <c r="A209" s="51" t="s">
        <v>250</v>
      </c>
      <c r="B209" s="52" t="s">
        <v>90</v>
      </c>
      <c r="C209" s="52"/>
      <c r="D209" s="40">
        <f>D210+D211</f>
        <v>400</v>
      </c>
      <c r="E209" s="40">
        <f>E210+E211</f>
        <v>400</v>
      </c>
      <c r="F209" s="40">
        <f>F210+F211</f>
        <v>400</v>
      </c>
      <c r="G209" s="19"/>
      <c r="H209" s="14"/>
    </row>
    <row r="210" spans="1:8" s="2" customFormat="1" ht="27.6" hidden="1" outlineLevel="2" x14ac:dyDescent="0.25">
      <c r="A210" s="51" t="s">
        <v>147</v>
      </c>
      <c r="B210" s="52" t="s">
        <v>90</v>
      </c>
      <c r="C210" s="52" t="s">
        <v>8</v>
      </c>
      <c r="D210" s="40">
        <v>250</v>
      </c>
      <c r="E210" s="40">
        <v>250</v>
      </c>
      <c r="F210" s="40">
        <v>250</v>
      </c>
      <c r="G210" s="19"/>
      <c r="H210" s="14"/>
    </row>
    <row r="211" spans="1:8" ht="27.6" hidden="1" outlineLevel="2" x14ac:dyDescent="0.25">
      <c r="A211" s="51" t="s">
        <v>148</v>
      </c>
      <c r="B211" s="52" t="s">
        <v>90</v>
      </c>
      <c r="C211" s="52" t="s">
        <v>3</v>
      </c>
      <c r="D211" s="40">
        <v>150</v>
      </c>
      <c r="E211" s="40">
        <v>150</v>
      </c>
      <c r="F211" s="40">
        <v>150</v>
      </c>
      <c r="G211" s="15"/>
    </row>
    <row r="212" spans="1:8" ht="27.6" hidden="1" outlineLevel="3" x14ac:dyDescent="0.25">
      <c r="A212" s="51" t="s">
        <v>251</v>
      </c>
      <c r="B212" s="52" t="s">
        <v>91</v>
      </c>
      <c r="C212" s="52"/>
      <c r="D212" s="40">
        <f>D213</f>
        <v>3642.3</v>
      </c>
      <c r="E212" s="40">
        <f>E213</f>
        <v>3642.3</v>
      </c>
      <c r="F212" s="40">
        <f>F213</f>
        <v>3642.3</v>
      </c>
      <c r="G212" s="15"/>
    </row>
    <row r="213" spans="1:8" ht="27.6" hidden="1" outlineLevel="2" x14ac:dyDescent="0.25">
      <c r="A213" s="51" t="s">
        <v>148</v>
      </c>
      <c r="B213" s="52" t="s">
        <v>91</v>
      </c>
      <c r="C213" s="52" t="s">
        <v>3</v>
      </c>
      <c r="D213" s="40">
        <v>3642.3</v>
      </c>
      <c r="E213" s="40">
        <v>3642.3</v>
      </c>
      <c r="F213" s="40">
        <v>3642.3</v>
      </c>
      <c r="G213" s="15"/>
    </row>
    <row r="214" spans="1:8" ht="27.6" hidden="1" outlineLevel="3" x14ac:dyDescent="0.25">
      <c r="A214" s="51" t="s">
        <v>183</v>
      </c>
      <c r="B214" s="52" t="s">
        <v>92</v>
      </c>
      <c r="C214" s="52"/>
      <c r="D214" s="40">
        <f>D215</f>
        <v>405.2</v>
      </c>
      <c r="E214" s="40">
        <f>E215</f>
        <v>405.2</v>
      </c>
      <c r="F214" s="40">
        <f>F215</f>
        <v>405.2</v>
      </c>
      <c r="G214" s="15"/>
    </row>
    <row r="215" spans="1:8" ht="27.6" hidden="1" outlineLevel="2" x14ac:dyDescent="0.25">
      <c r="A215" s="51" t="s">
        <v>148</v>
      </c>
      <c r="B215" s="52" t="s">
        <v>92</v>
      </c>
      <c r="C215" s="52" t="s">
        <v>3</v>
      </c>
      <c r="D215" s="40">
        <v>405.2</v>
      </c>
      <c r="E215" s="40">
        <v>405.2</v>
      </c>
      <c r="F215" s="40">
        <v>405.2</v>
      </c>
      <c r="G215" s="15"/>
    </row>
    <row r="216" spans="1:8" ht="57" hidden="1" customHeight="1" outlineLevel="3" x14ac:dyDescent="0.25">
      <c r="A216" s="55" t="s">
        <v>314</v>
      </c>
      <c r="B216" s="50" t="s">
        <v>93</v>
      </c>
      <c r="C216" s="50"/>
      <c r="D216" s="39">
        <f>D217+D219+D221+D224</f>
        <v>6393.7</v>
      </c>
      <c r="E216" s="39">
        <f>E217+E219+E221+E224</f>
        <v>6393.7</v>
      </c>
      <c r="F216" s="39">
        <f>F217+F219+F221+F224</f>
        <v>6393.7</v>
      </c>
      <c r="G216" s="15"/>
    </row>
    <row r="217" spans="1:8" s="2" customFormat="1" ht="55.2" hidden="1" outlineLevel="3" x14ac:dyDescent="0.25">
      <c r="A217" s="56" t="s">
        <v>278</v>
      </c>
      <c r="B217" s="57" t="s">
        <v>94</v>
      </c>
      <c r="C217" s="52"/>
      <c r="D217" s="40">
        <f>D218</f>
        <v>119.5</v>
      </c>
      <c r="E217" s="40">
        <f>E218</f>
        <v>119.5</v>
      </c>
      <c r="F217" s="40">
        <f>F218</f>
        <v>119.5</v>
      </c>
      <c r="G217" s="19"/>
      <c r="H217" s="14"/>
    </row>
    <row r="218" spans="1:8" s="2" customFormat="1" ht="38.25" hidden="1" customHeight="1" x14ac:dyDescent="0.25">
      <c r="A218" s="58" t="s">
        <v>219</v>
      </c>
      <c r="B218" s="52" t="s">
        <v>94</v>
      </c>
      <c r="C218" s="52" t="s">
        <v>62</v>
      </c>
      <c r="D218" s="40">
        <v>119.5</v>
      </c>
      <c r="E218" s="40">
        <v>119.5</v>
      </c>
      <c r="F218" s="40">
        <v>119.5</v>
      </c>
      <c r="G218" s="19"/>
      <c r="H218" s="14"/>
    </row>
    <row r="219" spans="1:8" ht="33.75" hidden="1" customHeight="1" outlineLevel="2" x14ac:dyDescent="0.25">
      <c r="A219" s="51" t="s">
        <v>280</v>
      </c>
      <c r="B219" s="52" t="s">
        <v>129</v>
      </c>
      <c r="C219" s="52"/>
      <c r="D219" s="40">
        <f>D220</f>
        <v>1.8</v>
      </c>
      <c r="E219" s="40">
        <f>E220</f>
        <v>1.8</v>
      </c>
      <c r="F219" s="40">
        <f>F220</f>
        <v>1.8</v>
      </c>
      <c r="G219" s="15"/>
    </row>
    <row r="220" spans="1:8" ht="27.6" hidden="1" outlineLevel="3" x14ac:dyDescent="0.25">
      <c r="A220" s="51" t="s">
        <v>147</v>
      </c>
      <c r="B220" s="52" t="s">
        <v>129</v>
      </c>
      <c r="C220" s="52" t="s">
        <v>8</v>
      </c>
      <c r="D220" s="40">
        <v>1.8</v>
      </c>
      <c r="E220" s="40">
        <v>1.8</v>
      </c>
      <c r="F220" s="40">
        <v>1.8</v>
      </c>
      <c r="G220" s="15"/>
    </row>
    <row r="221" spans="1:8" s="2" customFormat="1" hidden="1" outlineLevel="3" x14ac:dyDescent="0.25">
      <c r="A221" s="51" t="s">
        <v>252</v>
      </c>
      <c r="B221" s="52" t="s">
        <v>95</v>
      </c>
      <c r="C221" s="52"/>
      <c r="D221" s="40">
        <f>D222+D223</f>
        <v>6272.4</v>
      </c>
      <c r="E221" s="40">
        <f>E222+E223</f>
        <v>6272.4</v>
      </c>
      <c r="F221" s="40">
        <f>F222+F223</f>
        <v>6272.4</v>
      </c>
      <c r="G221" s="19"/>
      <c r="H221" s="14"/>
    </row>
    <row r="222" spans="1:8" s="2" customFormat="1" ht="55.2" hidden="1" outlineLevel="2" x14ac:dyDescent="0.25">
      <c r="A222" s="51" t="s">
        <v>156</v>
      </c>
      <c r="B222" s="52" t="s">
        <v>95</v>
      </c>
      <c r="C222" s="52" t="s">
        <v>7</v>
      </c>
      <c r="D222" s="40">
        <v>6058.4</v>
      </c>
      <c r="E222" s="40">
        <v>6058.4</v>
      </c>
      <c r="F222" s="40">
        <v>6058.4</v>
      </c>
      <c r="G222" s="19"/>
      <c r="H222" s="14"/>
    </row>
    <row r="223" spans="1:8" ht="27.6" hidden="1" outlineLevel="3" x14ac:dyDescent="0.25">
      <c r="A223" s="51" t="s">
        <v>147</v>
      </c>
      <c r="B223" s="52" t="s">
        <v>95</v>
      </c>
      <c r="C223" s="52" t="s">
        <v>8</v>
      </c>
      <c r="D223" s="40">
        <v>214</v>
      </c>
      <c r="E223" s="40">
        <v>214</v>
      </c>
      <c r="F223" s="40">
        <v>214</v>
      </c>
      <c r="G223" s="15"/>
    </row>
    <row r="224" spans="1:8" s="2" customFormat="1" hidden="1" outlineLevel="2" x14ac:dyDescent="0.25">
      <c r="A224" s="51" t="s">
        <v>253</v>
      </c>
      <c r="B224" s="52" t="s">
        <v>126</v>
      </c>
      <c r="C224" s="52"/>
      <c r="D224" s="40">
        <f>D225</f>
        <v>0</v>
      </c>
      <c r="E224" s="40">
        <f>E225</f>
        <v>0</v>
      </c>
      <c r="F224" s="40">
        <f>F225</f>
        <v>0</v>
      </c>
      <c r="G224" s="19"/>
      <c r="H224" s="14"/>
    </row>
    <row r="225" spans="1:8" ht="36.75" hidden="1" customHeight="1" outlineLevel="3" x14ac:dyDescent="0.25">
      <c r="A225" s="51" t="s">
        <v>219</v>
      </c>
      <c r="B225" s="52" t="s">
        <v>126</v>
      </c>
      <c r="C225" s="52" t="s">
        <v>62</v>
      </c>
      <c r="D225" s="40">
        <v>0</v>
      </c>
      <c r="E225" s="40">
        <v>0</v>
      </c>
      <c r="F225" s="40">
        <v>0</v>
      </c>
      <c r="G225" s="15"/>
    </row>
    <row r="226" spans="1:8" s="2" customFormat="1" ht="69" hidden="1" outlineLevel="2" collapsed="1" x14ac:dyDescent="0.25">
      <c r="A226" s="49" t="s">
        <v>315</v>
      </c>
      <c r="B226" s="50" t="s">
        <v>96</v>
      </c>
      <c r="C226" s="50"/>
      <c r="D226" s="39">
        <f t="shared" ref="D226:F227" si="6">D227</f>
        <v>650</v>
      </c>
      <c r="E226" s="39">
        <f t="shared" si="6"/>
        <v>650</v>
      </c>
      <c r="F226" s="39">
        <f t="shared" si="6"/>
        <v>650</v>
      </c>
      <c r="G226" s="19"/>
      <c r="H226" s="14"/>
    </row>
    <row r="227" spans="1:8" s="2" customFormat="1" ht="21" hidden="1" customHeight="1" outlineLevel="3" x14ac:dyDescent="0.25">
      <c r="A227" s="51" t="s">
        <v>254</v>
      </c>
      <c r="B227" s="52" t="s">
        <v>97</v>
      </c>
      <c r="C227" s="52"/>
      <c r="D227" s="40">
        <f t="shared" si="6"/>
        <v>650</v>
      </c>
      <c r="E227" s="40">
        <f t="shared" si="6"/>
        <v>650</v>
      </c>
      <c r="F227" s="40">
        <f t="shared" si="6"/>
        <v>650</v>
      </c>
      <c r="G227" s="19"/>
      <c r="H227" s="14"/>
    </row>
    <row r="228" spans="1:8" ht="27.6" hidden="1" x14ac:dyDescent="0.25">
      <c r="A228" s="51" t="s">
        <v>148</v>
      </c>
      <c r="B228" s="52" t="s">
        <v>97</v>
      </c>
      <c r="C228" s="52" t="s">
        <v>3</v>
      </c>
      <c r="D228" s="40">
        <v>650</v>
      </c>
      <c r="E228" s="40">
        <v>650</v>
      </c>
      <c r="F228" s="40">
        <v>650</v>
      </c>
      <c r="G228" s="15"/>
    </row>
    <row r="229" spans="1:8" s="2" customFormat="1" ht="41.4" hidden="1" outlineLevel="1" x14ac:dyDescent="0.25">
      <c r="A229" s="49" t="s">
        <v>316</v>
      </c>
      <c r="B229" s="50" t="s">
        <v>98</v>
      </c>
      <c r="C229" s="50"/>
      <c r="D229" s="39">
        <f>D230+D232</f>
        <v>80</v>
      </c>
      <c r="E229" s="39">
        <f>E230+E232</f>
        <v>80</v>
      </c>
      <c r="F229" s="39">
        <f>F230+F232</f>
        <v>80</v>
      </c>
      <c r="G229" s="19"/>
      <c r="H229" s="14"/>
    </row>
    <row r="230" spans="1:8" s="2" customFormat="1" ht="27.6" hidden="1" outlineLevel="2" x14ac:dyDescent="0.25">
      <c r="A230" s="51" t="s">
        <v>255</v>
      </c>
      <c r="B230" s="52" t="s">
        <v>99</v>
      </c>
      <c r="C230" s="52"/>
      <c r="D230" s="40">
        <f>D231</f>
        <v>45</v>
      </c>
      <c r="E230" s="40">
        <f>E231</f>
        <v>45</v>
      </c>
      <c r="F230" s="40">
        <f>F231</f>
        <v>45</v>
      </c>
      <c r="G230" s="19"/>
      <c r="H230" s="14"/>
    </row>
    <row r="231" spans="1:8" s="2" customFormat="1" ht="27.6" hidden="1" outlineLevel="3" x14ac:dyDescent="0.25">
      <c r="A231" s="51" t="s">
        <v>147</v>
      </c>
      <c r="B231" s="52" t="s">
        <v>99</v>
      </c>
      <c r="C231" s="52" t="s">
        <v>8</v>
      </c>
      <c r="D231" s="40">
        <v>45</v>
      </c>
      <c r="E231" s="40">
        <v>45</v>
      </c>
      <c r="F231" s="40">
        <v>45</v>
      </c>
      <c r="G231" s="19"/>
      <c r="H231" s="14"/>
    </row>
    <row r="232" spans="1:8" s="2" customFormat="1" ht="27.6" hidden="1" outlineLevel="3" x14ac:dyDescent="0.25">
      <c r="A232" s="51" t="s">
        <v>256</v>
      </c>
      <c r="B232" s="52" t="s">
        <v>100</v>
      </c>
      <c r="C232" s="52"/>
      <c r="D232" s="40">
        <f>D233</f>
        <v>35</v>
      </c>
      <c r="E232" s="40">
        <f>E233</f>
        <v>35</v>
      </c>
      <c r="F232" s="40">
        <f>F233</f>
        <v>35</v>
      </c>
      <c r="G232" s="19"/>
      <c r="H232" s="14"/>
    </row>
    <row r="233" spans="1:8" s="2" customFormat="1" ht="27.6" hidden="1" outlineLevel="3" x14ac:dyDescent="0.25">
      <c r="A233" s="51" t="s">
        <v>147</v>
      </c>
      <c r="B233" s="52" t="s">
        <v>100</v>
      </c>
      <c r="C233" s="52" t="s">
        <v>8</v>
      </c>
      <c r="D233" s="40">
        <v>35</v>
      </c>
      <c r="E233" s="40">
        <v>35</v>
      </c>
      <c r="F233" s="40">
        <v>35</v>
      </c>
      <c r="G233" s="19"/>
      <c r="H233" s="14"/>
    </row>
    <row r="234" spans="1:8" s="2" customFormat="1" ht="27.6" outlineLevel="1" collapsed="1" x14ac:dyDescent="0.25">
      <c r="A234" s="49" t="s">
        <v>317</v>
      </c>
      <c r="B234" s="50" t="s">
        <v>101</v>
      </c>
      <c r="C234" s="50"/>
      <c r="D234" s="39">
        <f>D235+D245</f>
        <v>52947.5</v>
      </c>
      <c r="E234" s="39">
        <f>E235+E245</f>
        <v>52947.5</v>
      </c>
      <c r="F234" s="39">
        <f>F235+F245</f>
        <v>52946.899999999994</v>
      </c>
      <c r="G234" s="19"/>
      <c r="H234" s="14"/>
    </row>
    <row r="235" spans="1:8" ht="27.6" outlineLevel="2" x14ac:dyDescent="0.25">
      <c r="A235" s="49" t="s">
        <v>257</v>
      </c>
      <c r="B235" s="50" t="s">
        <v>102</v>
      </c>
      <c r="C235" s="50"/>
      <c r="D235" s="39">
        <f>D236+D238+D241</f>
        <v>52809.5</v>
      </c>
      <c r="E235" s="39">
        <f>E236+E238+E241</f>
        <v>52809.5</v>
      </c>
      <c r="F235" s="39">
        <f>F236+F238+F241</f>
        <v>52808.899999999994</v>
      </c>
      <c r="G235" s="15"/>
    </row>
    <row r="236" spans="1:8" ht="27.6" outlineLevel="3" x14ac:dyDescent="0.25">
      <c r="A236" s="51" t="s">
        <v>258</v>
      </c>
      <c r="B236" s="52" t="s">
        <v>103</v>
      </c>
      <c r="C236" s="52"/>
      <c r="D236" s="40">
        <f>D237</f>
        <v>139</v>
      </c>
      <c r="E236" s="40">
        <f>E237</f>
        <v>6558.4</v>
      </c>
      <c r="F236" s="40">
        <f>F237</f>
        <v>138.4</v>
      </c>
      <c r="G236" s="15"/>
    </row>
    <row r="237" spans="1:8" outlineLevel="2" x14ac:dyDescent="0.25">
      <c r="A237" s="51" t="s">
        <v>259</v>
      </c>
      <c r="B237" s="52" t="s">
        <v>103</v>
      </c>
      <c r="C237" s="52" t="s">
        <v>104</v>
      </c>
      <c r="D237" s="40">
        <v>139</v>
      </c>
      <c r="E237" s="40">
        <v>6558.4</v>
      </c>
      <c r="F237" s="40">
        <v>138.4</v>
      </c>
      <c r="G237" s="15"/>
    </row>
    <row r="238" spans="1:8" s="2" customFormat="1" ht="27.6" hidden="1" outlineLevel="3" x14ac:dyDescent="0.25">
      <c r="A238" s="51" t="s">
        <v>260</v>
      </c>
      <c r="B238" s="52" t="s">
        <v>105</v>
      </c>
      <c r="C238" s="52"/>
      <c r="D238" s="40">
        <f>D239+D240</f>
        <v>6484.9</v>
      </c>
      <c r="E238" s="40">
        <f>E239+E240</f>
        <v>6484.9</v>
      </c>
      <c r="F238" s="40">
        <f>F239+F240</f>
        <v>6484.9</v>
      </c>
      <c r="G238" s="19"/>
      <c r="H238" s="14"/>
    </row>
    <row r="239" spans="1:8" s="2" customFormat="1" ht="55.2" hidden="1" x14ac:dyDescent="0.25">
      <c r="A239" s="51" t="s">
        <v>156</v>
      </c>
      <c r="B239" s="52" t="s">
        <v>105</v>
      </c>
      <c r="C239" s="52" t="s">
        <v>7</v>
      </c>
      <c r="D239" s="40">
        <v>6238.9</v>
      </c>
      <c r="E239" s="40">
        <v>6238.9</v>
      </c>
      <c r="F239" s="40">
        <v>6238.9</v>
      </c>
      <c r="G239" s="19"/>
      <c r="H239" s="14"/>
    </row>
    <row r="240" spans="1:8" s="2" customFormat="1" ht="27.6" hidden="1" outlineLevel="2" x14ac:dyDescent="0.25">
      <c r="A240" s="51" t="s">
        <v>147</v>
      </c>
      <c r="B240" s="52" t="s">
        <v>105</v>
      </c>
      <c r="C240" s="52" t="s">
        <v>8</v>
      </c>
      <c r="D240" s="40">
        <v>246</v>
      </c>
      <c r="E240" s="40">
        <v>246</v>
      </c>
      <c r="F240" s="40">
        <v>246</v>
      </c>
      <c r="G240" s="19"/>
      <c r="H240" s="14"/>
    </row>
    <row r="241" spans="1:8" ht="27.6" outlineLevel="3" x14ac:dyDescent="0.25">
      <c r="A241" s="51" t="s">
        <v>261</v>
      </c>
      <c r="B241" s="52" t="s">
        <v>144</v>
      </c>
      <c r="C241" s="52"/>
      <c r="D241" s="40">
        <f>D242+D243+D244</f>
        <v>46185.599999999999</v>
      </c>
      <c r="E241" s="40">
        <f>E242+E243+E244</f>
        <v>39766.199999999997</v>
      </c>
      <c r="F241" s="40">
        <f>F242+F243+F244</f>
        <v>46185.599999999999</v>
      </c>
      <c r="G241" s="15"/>
    </row>
    <row r="242" spans="1:8" ht="55.2" outlineLevel="2" x14ac:dyDescent="0.25">
      <c r="A242" s="51" t="s">
        <v>156</v>
      </c>
      <c r="B242" s="52" t="s">
        <v>144</v>
      </c>
      <c r="C242" s="52" t="s">
        <v>7</v>
      </c>
      <c r="D242" s="40">
        <v>41876</v>
      </c>
      <c r="E242" s="40">
        <v>35456.6</v>
      </c>
      <c r="F242" s="40">
        <v>41876</v>
      </c>
      <c r="G242" s="15"/>
    </row>
    <row r="243" spans="1:8" s="2" customFormat="1" ht="27.6" hidden="1" outlineLevel="3" x14ac:dyDescent="0.25">
      <c r="A243" s="51" t="s">
        <v>147</v>
      </c>
      <c r="B243" s="52" t="s">
        <v>144</v>
      </c>
      <c r="C243" s="52" t="s">
        <v>8</v>
      </c>
      <c r="D243" s="40">
        <v>4234.6000000000004</v>
      </c>
      <c r="E243" s="40">
        <v>4234.6000000000004</v>
      </c>
      <c r="F243" s="40">
        <v>4234.6000000000004</v>
      </c>
      <c r="G243" s="19"/>
      <c r="H243" s="14"/>
    </row>
    <row r="244" spans="1:8" s="2" customFormat="1" hidden="1" outlineLevel="2" x14ac:dyDescent="0.25">
      <c r="A244" s="51" t="s">
        <v>158</v>
      </c>
      <c r="B244" s="52" t="s">
        <v>144</v>
      </c>
      <c r="C244" s="52" t="s">
        <v>9</v>
      </c>
      <c r="D244" s="40">
        <v>75</v>
      </c>
      <c r="E244" s="40">
        <v>75</v>
      </c>
      <c r="F244" s="40">
        <v>75</v>
      </c>
      <c r="G244" s="19"/>
      <c r="H244" s="14"/>
    </row>
    <row r="245" spans="1:8" s="2" customFormat="1" ht="27.6" hidden="1" outlineLevel="3" x14ac:dyDescent="0.25">
      <c r="A245" s="49" t="s">
        <v>262</v>
      </c>
      <c r="B245" s="50" t="s">
        <v>106</v>
      </c>
      <c r="C245" s="50"/>
      <c r="D245" s="39">
        <f>D246+D248</f>
        <v>138</v>
      </c>
      <c r="E245" s="39">
        <f>E246+E248</f>
        <v>138</v>
      </c>
      <c r="F245" s="39">
        <f>F246+F248</f>
        <v>138</v>
      </c>
      <c r="G245" s="19"/>
      <c r="H245" s="14"/>
    </row>
    <row r="246" spans="1:8" ht="27.6" hidden="1" outlineLevel="3" x14ac:dyDescent="0.25">
      <c r="A246" s="51" t="s">
        <v>263</v>
      </c>
      <c r="B246" s="52" t="s">
        <v>107</v>
      </c>
      <c r="C246" s="52"/>
      <c r="D246" s="40">
        <f>D247</f>
        <v>114</v>
      </c>
      <c r="E246" s="40">
        <f>E247</f>
        <v>114</v>
      </c>
      <c r="F246" s="40">
        <f>F247</f>
        <v>114</v>
      </c>
      <c r="G246" s="15"/>
    </row>
    <row r="247" spans="1:8" s="2" customFormat="1" ht="27.6" hidden="1" outlineLevel="3" x14ac:dyDescent="0.25">
      <c r="A247" s="51" t="s">
        <v>147</v>
      </c>
      <c r="B247" s="52" t="s">
        <v>107</v>
      </c>
      <c r="C247" s="52" t="s">
        <v>8</v>
      </c>
      <c r="D247" s="40">
        <v>114</v>
      </c>
      <c r="E247" s="40">
        <v>114</v>
      </c>
      <c r="F247" s="40">
        <v>114</v>
      </c>
      <c r="G247" s="19"/>
      <c r="H247" s="14"/>
    </row>
    <row r="248" spans="1:8" s="2" customFormat="1" ht="69" hidden="1" x14ac:dyDescent="0.25">
      <c r="A248" s="51" t="s">
        <v>264</v>
      </c>
      <c r="B248" s="52" t="s">
        <v>108</v>
      </c>
      <c r="C248" s="52"/>
      <c r="D248" s="40">
        <f>D249</f>
        <v>24</v>
      </c>
      <c r="E248" s="40">
        <f>E249</f>
        <v>24</v>
      </c>
      <c r="F248" s="40">
        <f>F249</f>
        <v>24</v>
      </c>
      <c r="G248" s="19"/>
      <c r="H248" s="14"/>
    </row>
    <row r="249" spans="1:8" ht="27.6" hidden="1" outlineLevel="2" x14ac:dyDescent="0.25">
      <c r="A249" s="51" t="s">
        <v>147</v>
      </c>
      <c r="B249" s="52" t="s">
        <v>108</v>
      </c>
      <c r="C249" s="52" t="s">
        <v>8</v>
      </c>
      <c r="D249" s="40">
        <v>24</v>
      </c>
      <c r="E249" s="40">
        <v>24</v>
      </c>
      <c r="F249" s="40">
        <v>24</v>
      </c>
      <c r="G249" s="15"/>
    </row>
    <row r="250" spans="1:8" ht="27.6" hidden="1" outlineLevel="3" x14ac:dyDescent="0.25">
      <c r="A250" s="49" t="s">
        <v>318</v>
      </c>
      <c r="B250" s="50" t="s">
        <v>109</v>
      </c>
      <c r="C250" s="50"/>
      <c r="D250" s="39">
        <f>D251+D253+D255</f>
        <v>7845.3</v>
      </c>
      <c r="E250" s="39">
        <f>E251+E253+E255</f>
        <v>7845.3</v>
      </c>
      <c r="F250" s="39">
        <f>F251+F253+F255</f>
        <v>7845.3</v>
      </c>
      <c r="G250" s="15"/>
    </row>
    <row r="251" spans="1:8" ht="27.6" hidden="1" x14ac:dyDescent="0.25">
      <c r="A251" s="51" t="s">
        <v>265</v>
      </c>
      <c r="B251" s="52" t="s">
        <v>110</v>
      </c>
      <c r="C251" s="52"/>
      <c r="D251" s="40">
        <f>D252</f>
        <v>909</v>
      </c>
      <c r="E251" s="40">
        <f>E252</f>
        <v>909</v>
      </c>
      <c r="F251" s="40">
        <f>F252</f>
        <v>909</v>
      </c>
    </row>
    <row r="252" spans="1:8" ht="27.6" hidden="1" x14ac:dyDescent="0.25">
      <c r="A252" s="51" t="s">
        <v>147</v>
      </c>
      <c r="B252" s="52" t="s">
        <v>110</v>
      </c>
      <c r="C252" s="52" t="s">
        <v>8</v>
      </c>
      <c r="D252" s="40">
        <v>909</v>
      </c>
      <c r="E252" s="40">
        <v>909</v>
      </c>
      <c r="F252" s="40">
        <v>909</v>
      </c>
    </row>
    <row r="253" spans="1:8" ht="27.6" hidden="1" x14ac:dyDescent="0.25">
      <c r="A253" s="51" t="s">
        <v>266</v>
      </c>
      <c r="B253" s="52" t="s">
        <v>111</v>
      </c>
      <c r="C253" s="52"/>
      <c r="D253" s="40">
        <f>D254</f>
        <v>2394.8000000000002</v>
      </c>
      <c r="E253" s="40">
        <f>E254</f>
        <v>2394.8000000000002</v>
      </c>
      <c r="F253" s="40">
        <f>F254</f>
        <v>2394.8000000000002</v>
      </c>
    </row>
    <row r="254" spans="1:8" ht="27.6" hidden="1" x14ac:dyDescent="0.25">
      <c r="A254" s="51" t="s">
        <v>147</v>
      </c>
      <c r="B254" s="52" t="s">
        <v>111</v>
      </c>
      <c r="C254" s="52" t="s">
        <v>8</v>
      </c>
      <c r="D254" s="40">
        <v>2394.8000000000002</v>
      </c>
      <c r="E254" s="40">
        <v>2394.8000000000002</v>
      </c>
      <c r="F254" s="40">
        <v>2394.8000000000002</v>
      </c>
    </row>
    <row r="255" spans="1:8" ht="27.6" hidden="1" x14ac:dyDescent="0.25">
      <c r="A255" s="51" t="s">
        <v>267</v>
      </c>
      <c r="B255" s="52" t="s">
        <v>112</v>
      </c>
      <c r="C255" s="52"/>
      <c r="D255" s="40">
        <f>D256+D257+D258</f>
        <v>4541.5</v>
      </c>
      <c r="E255" s="40">
        <f>E256+E257+E258</f>
        <v>4541.5</v>
      </c>
      <c r="F255" s="40">
        <f>F256+F257+F258</f>
        <v>4541.5</v>
      </c>
    </row>
    <row r="256" spans="1:8" ht="55.2" hidden="1" x14ac:dyDescent="0.25">
      <c r="A256" s="51" t="s">
        <v>156</v>
      </c>
      <c r="B256" s="52" t="s">
        <v>112</v>
      </c>
      <c r="C256" s="52" t="s">
        <v>7</v>
      </c>
      <c r="D256" s="40">
        <v>4034.3</v>
      </c>
      <c r="E256" s="40">
        <v>4034.3</v>
      </c>
      <c r="F256" s="40">
        <v>4034.3</v>
      </c>
    </row>
    <row r="257" spans="1:6" ht="27.6" hidden="1" x14ac:dyDescent="0.25">
      <c r="A257" s="51" t="s">
        <v>147</v>
      </c>
      <c r="B257" s="52" t="s">
        <v>112</v>
      </c>
      <c r="C257" s="52" t="s">
        <v>8</v>
      </c>
      <c r="D257" s="40">
        <v>507.2</v>
      </c>
      <c r="E257" s="40">
        <v>507.2</v>
      </c>
      <c r="F257" s="40">
        <v>507.2</v>
      </c>
    </row>
    <row r="258" spans="1:6" hidden="1" x14ac:dyDescent="0.25">
      <c r="A258" s="51" t="s">
        <v>158</v>
      </c>
      <c r="B258" s="52" t="s">
        <v>112</v>
      </c>
      <c r="C258" s="52" t="s">
        <v>9</v>
      </c>
      <c r="D258" s="40">
        <v>0</v>
      </c>
      <c r="E258" s="40">
        <v>0</v>
      </c>
      <c r="F258" s="40">
        <v>0</v>
      </c>
    </row>
    <row r="259" spans="1:6" ht="41.4" hidden="1" x14ac:dyDescent="0.25">
      <c r="A259" s="49" t="s">
        <v>323</v>
      </c>
      <c r="B259" s="50" t="s">
        <v>113</v>
      </c>
      <c r="C259" s="50"/>
      <c r="D259" s="39">
        <f>D262+D260</f>
        <v>29301.200000000001</v>
      </c>
      <c r="E259" s="39">
        <f>E262+E260</f>
        <v>29301.200000000001</v>
      </c>
      <c r="F259" s="39">
        <f>F262+F260</f>
        <v>0</v>
      </c>
    </row>
    <row r="260" spans="1:6" ht="27.6" hidden="1" x14ac:dyDescent="0.25">
      <c r="A260" s="51" t="s">
        <v>300</v>
      </c>
      <c r="B260" s="52">
        <v>1600400000</v>
      </c>
      <c r="C260" s="50"/>
      <c r="D260" s="40">
        <f>D261</f>
        <v>1.2</v>
      </c>
      <c r="E260" s="40">
        <f>E261</f>
        <v>1.2</v>
      </c>
      <c r="F260" s="40">
        <f>F261</f>
        <v>0</v>
      </c>
    </row>
    <row r="261" spans="1:6" ht="27.6" hidden="1" x14ac:dyDescent="0.25">
      <c r="A261" s="51" t="s">
        <v>147</v>
      </c>
      <c r="B261" s="52">
        <v>1600400000</v>
      </c>
      <c r="C261" s="52" t="s">
        <v>8</v>
      </c>
      <c r="D261" s="40">
        <v>1.2</v>
      </c>
      <c r="E261" s="40">
        <v>1.2</v>
      </c>
      <c r="F261" s="40">
        <v>0</v>
      </c>
    </row>
    <row r="262" spans="1:6" ht="27.6" hidden="1" x14ac:dyDescent="0.25">
      <c r="A262" s="51" t="s">
        <v>269</v>
      </c>
      <c r="B262" s="52" t="s">
        <v>114</v>
      </c>
      <c r="C262" s="52"/>
      <c r="D262" s="40">
        <f>D263</f>
        <v>29300</v>
      </c>
      <c r="E262" s="40">
        <f>E263</f>
        <v>29300</v>
      </c>
      <c r="F262" s="40">
        <f>F263</f>
        <v>0</v>
      </c>
    </row>
    <row r="263" spans="1:6" ht="27.6" hidden="1" x14ac:dyDescent="0.25">
      <c r="A263" s="51" t="s">
        <v>147</v>
      </c>
      <c r="B263" s="52" t="s">
        <v>114</v>
      </c>
      <c r="C263" s="52" t="s">
        <v>8</v>
      </c>
      <c r="D263" s="40">
        <v>29300</v>
      </c>
      <c r="E263" s="40">
        <v>29300</v>
      </c>
      <c r="F263" s="40">
        <v>0</v>
      </c>
    </row>
    <row r="264" spans="1:6" hidden="1" x14ac:dyDescent="0.25">
      <c r="A264" s="49" t="s">
        <v>319</v>
      </c>
      <c r="B264" s="50" t="s">
        <v>135</v>
      </c>
      <c r="C264" s="50"/>
      <c r="D264" s="39">
        <f>D265+D267</f>
        <v>20</v>
      </c>
      <c r="E264" s="39">
        <f>E265+E267</f>
        <v>20</v>
      </c>
      <c r="F264" s="39">
        <f>F265+F267</f>
        <v>20</v>
      </c>
    </row>
    <row r="265" spans="1:6" ht="27.6" hidden="1" x14ac:dyDescent="0.25">
      <c r="A265" s="51" t="s">
        <v>270</v>
      </c>
      <c r="B265" s="52" t="s">
        <v>136</v>
      </c>
      <c r="C265" s="52"/>
      <c r="D265" s="40">
        <f>D266</f>
        <v>10</v>
      </c>
      <c r="E265" s="40">
        <f>E266</f>
        <v>10</v>
      </c>
      <c r="F265" s="40">
        <f>F266</f>
        <v>10</v>
      </c>
    </row>
    <row r="266" spans="1:6" ht="27.6" hidden="1" x14ac:dyDescent="0.25">
      <c r="A266" s="51" t="s">
        <v>147</v>
      </c>
      <c r="B266" s="52" t="s">
        <v>136</v>
      </c>
      <c r="C266" s="52" t="s">
        <v>8</v>
      </c>
      <c r="D266" s="40">
        <v>10</v>
      </c>
      <c r="E266" s="40">
        <v>10</v>
      </c>
      <c r="F266" s="40">
        <v>10</v>
      </c>
    </row>
    <row r="267" spans="1:6" ht="41.4" hidden="1" x14ac:dyDescent="0.25">
      <c r="A267" s="51" t="s">
        <v>271</v>
      </c>
      <c r="B267" s="52" t="s">
        <v>137</v>
      </c>
      <c r="C267" s="52"/>
      <c r="D267" s="40">
        <f>D268</f>
        <v>10</v>
      </c>
      <c r="E267" s="40">
        <f>E268</f>
        <v>10</v>
      </c>
      <c r="F267" s="40">
        <f>F268</f>
        <v>10</v>
      </c>
    </row>
    <row r="268" spans="1:6" ht="27.6" hidden="1" x14ac:dyDescent="0.25">
      <c r="A268" s="51" t="s">
        <v>147</v>
      </c>
      <c r="B268" s="52" t="s">
        <v>137</v>
      </c>
      <c r="C268" s="52" t="s">
        <v>8</v>
      </c>
      <c r="D268" s="40">
        <v>10</v>
      </c>
      <c r="E268" s="40">
        <v>10</v>
      </c>
      <c r="F268" s="40">
        <v>10</v>
      </c>
    </row>
    <row r="269" spans="1:6" ht="27.6" hidden="1" x14ac:dyDescent="0.25">
      <c r="A269" s="49" t="s">
        <v>320</v>
      </c>
      <c r="B269" s="50" t="s">
        <v>115</v>
      </c>
      <c r="C269" s="50"/>
      <c r="D269" s="39">
        <f>D270+D272+D274</f>
        <v>100</v>
      </c>
      <c r="E269" s="39">
        <f>E270+E272+E274</f>
        <v>100</v>
      </c>
      <c r="F269" s="39">
        <f>F270+F272+F274</f>
        <v>100</v>
      </c>
    </row>
    <row r="270" spans="1:6" ht="27.6" hidden="1" x14ac:dyDescent="0.25">
      <c r="A270" s="51" t="s">
        <v>272</v>
      </c>
      <c r="B270" s="52" t="s">
        <v>116</v>
      </c>
      <c r="C270" s="52"/>
      <c r="D270" s="40">
        <f>D271</f>
        <v>20</v>
      </c>
      <c r="E270" s="40">
        <f>E271</f>
        <v>20</v>
      </c>
      <c r="F270" s="40">
        <f>F271</f>
        <v>20</v>
      </c>
    </row>
    <row r="271" spans="1:6" ht="27.6" hidden="1" x14ac:dyDescent="0.25">
      <c r="A271" s="51" t="s">
        <v>148</v>
      </c>
      <c r="B271" s="52" t="s">
        <v>116</v>
      </c>
      <c r="C271" s="52" t="s">
        <v>3</v>
      </c>
      <c r="D271" s="40">
        <v>20</v>
      </c>
      <c r="E271" s="40">
        <v>20</v>
      </c>
      <c r="F271" s="40">
        <v>20</v>
      </c>
    </row>
    <row r="272" spans="1:6" hidden="1" x14ac:dyDescent="0.25">
      <c r="A272" s="51" t="s">
        <v>273</v>
      </c>
      <c r="B272" s="52" t="s">
        <v>117</v>
      </c>
      <c r="C272" s="52"/>
      <c r="D272" s="40">
        <f>D273</f>
        <v>63</v>
      </c>
      <c r="E272" s="40">
        <f>E273</f>
        <v>63</v>
      </c>
      <c r="F272" s="40">
        <f>F273</f>
        <v>63</v>
      </c>
    </row>
    <row r="273" spans="1:6" ht="27.6" hidden="1" x14ac:dyDescent="0.25">
      <c r="A273" s="51" t="s">
        <v>147</v>
      </c>
      <c r="B273" s="52" t="s">
        <v>117</v>
      </c>
      <c r="C273" s="52" t="s">
        <v>8</v>
      </c>
      <c r="D273" s="40">
        <v>63</v>
      </c>
      <c r="E273" s="40">
        <v>63</v>
      </c>
      <c r="F273" s="40">
        <v>63</v>
      </c>
    </row>
    <row r="274" spans="1:6" ht="55.2" hidden="1" x14ac:dyDescent="0.25">
      <c r="A274" s="51" t="s">
        <v>286</v>
      </c>
      <c r="B274" s="52">
        <v>1800800000</v>
      </c>
      <c r="C274" s="52"/>
      <c r="D274" s="40">
        <f>D275</f>
        <v>17</v>
      </c>
      <c r="E274" s="40">
        <f>E275</f>
        <v>17</v>
      </c>
      <c r="F274" s="40">
        <f>F275</f>
        <v>17</v>
      </c>
    </row>
    <row r="275" spans="1:6" ht="27.6" hidden="1" x14ac:dyDescent="0.25">
      <c r="A275" s="51" t="s">
        <v>147</v>
      </c>
      <c r="B275" s="52">
        <v>1800800000</v>
      </c>
      <c r="C275" s="52">
        <v>200</v>
      </c>
      <c r="D275" s="40">
        <v>17</v>
      </c>
      <c r="E275" s="40">
        <v>17</v>
      </c>
      <c r="F275" s="40">
        <v>17</v>
      </c>
    </row>
    <row r="276" spans="1:6" ht="27.6" hidden="1" x14ac:dyDescent="0.25">
      <c r="A276" s="49" t="s">
        <v>321</v>
      </c>
      <c r="B276" s="50" t="s">
        <v>118</v>
      </c>
      <c r="C276" s="50"/>
      <c r="D276" s="39">
        <f t="shared" ref="D276:F277" si="7">D277</f>
        <v>21</v>
      </c>
      <c r="E276" s="39">
        <f t="shared" si="7"/>
        <v>21</v>
      </c>
      <c r="F276" s="39">
        <f t="shared" si="7"/>
        <v>21</v>
      </c>
    </row>
    <row r="277" spans="1:6" ht="27.6" hidden="1" x14ac:dyDescent="0.25">
      <c r="A277" s="51" t="s">
        <v>274</v>
      </c>
      <c r="B277" s="52" t="s">
        <v>119</v>
      </c>
      <c r="C277" s="52"/>
      <c r="D277" s="40">
        <f t="shared" si="7"/>
        <v>21</v>
      </c>
      <c r="E277" s="40">
        <f t="shared" si="7"/>
        <v>21</v>
      </c>
      <c r="F277" s="40">
        <f t="shared" si="7"/>
        <v>21</v>
      </c>
    </row>
    <row r="278" spans="1:6" ht="27.6" hidden="1" x14ac:dyDescent="0.25">
      <c r="A278" s="51" t="s">
        <v>147</v>
      </c>
      <c r="B278" s="52" t="s">
        <v>119</v>
      </c>
      <c r="C278" s="52" t="s">
        <v>8</v>
      </c>
      <c r="D278" s="40">
        <v>21</v>
      </c>
      <c r="E278" s="40">
        <v>21</v>
      </c>
      <c r="F278" s="40">
        <v>21</v>
      </c>
    </row>
    <row r="279" spans="1:6" hidden="1" x14ac:dyDescent="0.25">
      <c r="A279" s="49" t="s">
        <v>275</v>
      </c>
      <c r="B279" s="50" t="s">
        <v>120</v>
      </c>
      <c r="C279" s="50"/>
      <c r="D279" s="39">
        <f>D280+D281+D282</f>
        <v>40838.300000000003</v>
      </c>
      <c r="E279" s="39">
        <f>E280+E281+E282</f>
        <v>40838.300000000003</v>
      </c>
      <c r="F279" s="39">
        <f>F280+F281+F282</f>
        <v>62943.199999999997</v>
      </c>
    </row>
    <row r="280" spans="1:6" ht="55.2" hidden="1" x14ac:dyDescent="0.25">
      <c r="A280" s="51" t="s">
        <v>156</v>
      </c>
      <c r="B280" s="52" t="s">
        <v>120</v>
      </c>
      <c r="C280" s="52" t="s">
        <v>7</v>
      </c>
      <c r="D280" s="40">
        <v>8721.5</v>
      </c>
      <c r="E280" s="40">
        <v>8721.5</v>
      </c>
      <c r="F280" s="40">
        <v>8721.5</v>
      </c>
    </row>
    <row r="281" spans="1:6" ht="27.6" hidden="1" x14ac:dyDescent="0.25">
      <c r="A281" s="51" t="s">
        <v>147</v>
      </c>
      <c r="B281" s="52" t="s">
        <v>120</v>
      </c>
      <c r="C281" s="52" t="s">
        <v>8</v>
      </c>
      <c r="D281" s="40">
        <v>10516.2</v>
      </c>
      <c r="E281" s="40">
        <v>10516.2</v>
      </c>
      <c r="F281" s="40">
        <v>10563.7</v>
      </c>
    </row>
    <row r="282" spans="1:6" hidden="1" x14ac:dyDescent="0.25">
      <c r="A282" s="59" t="s">
        <v>158</v>
      </c>
      <c r="B282" s="60" t="s">
        <v>120</v>
      </c>
      <c r="C282" s="60" t="s">
        <v>9</v>
      </c>
      <c r="D282" s="41">
        <v>21600.6</v>
      </c>
      <c r="E282" s="41">
        <v>21600.6</v>
      </c>
      <c r="F282" s="41">
        <v>43658</v>
      </c>
    </row>
    <row r="283" spans="1:6" x14ac:dyDescent="0.25">
      <c r="A283" s="76" t="s">
        <v>124</v>
      </c>
      <c r="B283" s="77"/>
      <c r="C283" s="77"/>
      <c r="D283" s="42">
        <f>D9+D50+D56+D84+D99+D106+D122+D183+D188+D206+D216+D226+D229+D234+D250+D259+D264+D269+D276+D279</f>
        <v>2221783.7000000002</v>
      </c>
      <c r="E283" s="42">
        <f>E9+E50+E56+E84+E99+E106+E122+E183+E188+E206+E216+E226+E229+E234+E250+E259+E264+E269+E276+E279</f>
        <v>2221783.7000000002</v>
      </c>
      <c r="F283" s="42">
        <f>F9+F50+F56+F84+F99+F106+F122+F183+F188+F206+F216+F226+F229+F234+F250+F259+F264+F269+F276+F279</f>
        <v>2215142.7000000002</v>
      </c>
    </row>
  </sheetData>
  <mergeCells count="8">
    <mergeCell ref="A283:C283"/>
    <mergeCell ref="A6:F6"/>
    <mergeCell ref="A7:F7"/>
    <mergeCell ref="C1:F1"/>
    <mergeCell ref="A2:F2"/>
    <mergeCell ref="A3:F3"/>
    <mergeCell ref="A4:F4"/>
    <mergeCell ref="A5:F5"/>
  </mergeCells>
  <pageMargins left="0.70866141732283472" right="0.51181102362204722" top="0.59055118110236227" bottom="0.59055118110236227" header="0.31496062992125984" footer="0.31496062992125984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DD771D75-FC6B-4521-8042-918C011A9966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2023</vt:lpstr>
      <vt:lpstr>2024-2025</vt:lpstr>
      <vt:lpstr>'2023'!Область_печати</vt:lpstr>
      <vt:lpstr>'2024-2025'!Область_печати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DEMCHENKO-MP\USER</dc:creator>
  <cp:lastModifiedBy>User</cp:lastModifiedBy>
  <cp:lastPrinted>2023-10-10T11:41:26Z</cp:lastPrinted>
  <dcterms:created xsi:type="dcterms:W3CDTF">2019-10-21T06:45:24Z</dcterms:created>
  <dcterms:modified xsi:type="dcterms:W3CDTF">2023-10-27T12:02:10Z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(копия от 27.06.2018 11_18_46)(11).xlsx</vt:lpwstr>
  </property>
  <property fmtid="{D5CDD505-2E9C-101B-9397-08002B2CF9AE}" pid="3" name="Название отчета">
    <vt:lpwstr>Вариант (копия от 27.06.2018 11_18_46)(11).xlsx</vt:lpwstr>
  </property>
  <property fmtid="{D5CDD505-2E9C-101B-9397-08002B2CF9AE}" pid="4" name="Версия клиента">
    <vt:lpwstr>19.2.22.10070</vt:lpwstr>
  </property>
  <property fmtid="{D5CDD505-2E9C-101B-9397-08002B2CF9AE}" pid="5" name="Версия базы">
    <vt:lpwstr>19.2.2804.1270134582</vt:lpwstr>
  </property>
  <property fmtid="{D5CDD505-2E9C-101B-9397-08002B2CF9AE}" pid="6" name="Тип сервера">
    <vt:lpwstr>MSSQL</vt:lpwstr>
  </property>
  <property fmtid="{D5CDD505-2E9C-101B-9397-08002B2CF9AE}" pid="7" name="Сервер">
    <vt:lpwstr>smartSQL1\budget</vt:lpwstr>
  </property>
  <property fmtid="{D5CDD505-2E9C-101B-9397-08002B2CF9AE}" pid="8" name="База">
    <vt:lpwstr>ufk2019</vt:lpwstr>
  </property>
  <property fmtid="{D5CDD505-2E9C-101B-9397-08002B2CF9AE}" pid="9" name="Пользователь">
    <vt:lpwstr>демченко_28</vt:lpwstr>
  </property>
  <property fmtid="{D5CDD505-2E9C-101B-9397-08002B2CF9AE}" pid="10" name="Шаблон">
    <vt:lpwstr>sqr_rosp_exp2018.xlt</vt:lpwstr>
  </property>
  <property fmtid="{D5CDD505-2E9C-101B-9397-08002B2CF9AE}" pid="11" name="Локальная база">
    <vt:lpwstr>используется</vt:lpwstr>
  </property>
</Properties>
</file>