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E06EC272-E787-4E4B-B13C-F7E2B16065C3}" xr6:coauthVersionLast="45" xr6:coauthVersionMax="45" xr10:uidLastSave="{00000000-0000-0000-0000-000000000000}"/>
  <bookViews>
    <workbookView xWindow="19080" yWindow="-120" windowWidth="24240" windowHeight="13140" xr2:uid="{00000000-000D-0000-FFFF-FFFF00000000}"/>
  </bookViews>
  <sheets>
    <sheet name="Лист 1" sheetId="1" r:id="rId1"/>
  </sheets>
  <definedNames>
    <definedName name="_xlnm.Print_Area" localSheetId="0">'Лист 1'!$B$2:$S$22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" l="1"/>
  <c r="F18" i="1"/>
  <c r="F19" i="1"/>
  <c r="F17" i="1"/>
  <c r="N15" i="1" l="1"/>
  <c r="O15" i="1"/>
  <c r="O14" i="1" s="1"/>
  <c r="P15" i="1"/>
  <c r="P14" i="1" s="1"/>
  <c r="Q15" i="1"/>
  <c r="Q14" i="1" s="1"/>
  <c r="R15" i="1"/>
  <c r="R14" i="1" s="1"/>
  <c r="S15" i="1"/>
  <c r="S14" i="1" s="1"/>
  <c r="N14" i="1" l="1"/>
  <c r="M15" i="1"/>
  <c r="J15" i="1" l="1"/>
  <c r="K15" i="1"/>
  <c r="K14" i="1" s="1"/>
  <c r="L14" i="1"/>
  <c r="M14" i="1"/>
  <c r="J14" i="1" l="1"/>
  <c r="I15" i="1"/>
  <c r="I14" i="1" s="1"/>
  <c r="H15" i="1"/>
  <c r="H14" i="1" s="1"/>
  <c r="G15" i="1"/>
  <c r="G14" i="1" l="1"/>
  <c r="F14" i="1" s="1"/>
  <c r="F15" i="1"/>
</calcChain>
</file>

<file path=xl/sharedStrings.xml><?xml version="1.0" encoding="utf-8"?>
<sst xmlns="http://schemas.openxmlformats.org/spreadsheetml/2006/main" count="51" uniqueCount="44">
  <si>
    <t>Прогнозная (справочная) оценка ресурсного обеспечения реализации муниципальной программы за счет всех источников финансирования</t>
  </si>
  <si>
    <t>Код аналитической программной классификации</t>
  </si>
  <si>
    <t>Наименование муниципальной программы, подпрограммы</t>
  </si>
  <si>
    <t>Источник финансирования</t>
  </si>
  <si>
    <t>Оценка расходов, тыс. рублей</t>
  </si>
  <si>
    <t>МП</t>
  </si>
  <si>
    <t>Пп</t>
  </si>
  <si>
    <t>Итого</t>
  </si>
  <si>
    <t>2018 г.</t>
  </si>
  <si>
    <t>2019 г.</t>
  </si>
  <si>
    <t>2020 г.</t>
  </si>
  <si>
    <t>1</t>
  </si>
  <si>
    <t>2</t>
  </si>
  <si>
    <t>3</t>
  </si>
  <si>
    <t>4</t>
  </si>
  <si>
    <t>5</t>
  </si>
  <si>
    <t>Всего</t>
  </si>
  <si>
    <t>в том числе:</t>
  </si>
  <si>
    <t xml:space="preserve"> </t>
  </si>
  <si>
    <t>2021 г.</t>
  </si>
  <si>
    <t>2022 г.</t>
  </si>
  <si>
    <t xml:space="preserve">к муниципальной программе «Формирование современной городской среды» </t>
  </si>
  <si>
    <t>Иные источники (ср-ва населения)</t>
  </si>
  <si>
    <t>собственные средства бюджета муниципального образования</t>
  </si>
  <si>
    <t>средства бюджета Российской федерации</t>
  </si>
  <si>
    <t>2023 г.</t>
  </si>
  <si>
    <t>2024 г.</t>
  </si>
  <si>
    <t>Ответственный исполнитель: Управление жилищно-коммунального хозяйства Администрации города Воткинска</t>
  </si>
  <si>
    <t>средства бюджета Удмуртской Республики</t>
  </si>
  <si>
    <t>1) бюджет муниципального образования</t>
  </si>
  <si>
    <t>2) средства бюджетов других уровней бюджетной системы Российской Федерации, планируемые к привлечению</t>
  </si>
  <si>
    <t>2025 г.</t>
  </si>
  <si>
    <t>2026 г.</t>
  </si>
  <si>
    <t>2027 г.</t>
  </si>
  <si>
    <t>2028 г.</t>
  </si>
  <si>
    <t>2029 г.</t>
  </si>
  <si>
    <t>2030 г.</t>
  </si>
  <si>
    <t xml:space="preserve">на территории муниципального образования «Город Воткинск» </t>
  </si>
  <si>
    <t xml:space="preserve">Наименование муниципальной программы: "Формирование современной городской среды" на территории муниципального образования "Город Воткинск" </t>
  </si>
  <si>
    <t xml:space="preserve">"Формирование современной городской среды" на территории муниципального образования "Город Воткинск" </t>
  </si>
  <si>
    <t>".</t>
  </si>
  <si>
    <t>(в ред. Постановлений Администрации 
г. Воткинска № 443 от 30.03.2018; № 1014 от 29.06.2018;
№ 1040 от 05.07.2018; № 1558 от 03.10.2018; № 1887 от 13.11.2018; № 202 от 30.01.2019; № 140 от 30.01.2019; № 581 от 28.03.2019; № 761 от 26.04.2019; № 980 от 06.06.2019, № 1865 от 05.11.2019; № 2236 от 27.12.2019; № 100 от 30.01.2020; № 591 от 01.06.2020; № 687 от 25.06.2020; № 1714 от 28.12.2020, № 100 от 03.02.2021, № 718 от 27.05.2021; № 1051 от 02.08.2021; № 1728 от 16.12.2021; № 317 от 29.03.2022; № 911 от 22.07.2022; № 1345 от 25.10.2022; № 254 от 09.03.2023; № 322 от 30.03.2023; № 1223 от 16.10.2023; № 1428 от 24.11.2023; № 1627 от 27.12.2023; № 1087 от 13.09.2024; № 1719 от 28.12.2024; № 369 от 31.03.2025; № 1271 от 21.10.2025; № 112 от 06.02.2026)</t>
  </si>
  <si>
    <t>"Приложение 6</t>
  </si>
  <si>
    <t>Приложение 6 к постановлению Администрации города Воткинска от 08.05.2026 № 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</si>
</sst>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2" x14ac:knownFonts="1">
    <font>
      <sz val="9"/>
      <color rgb="FF000000"/>
      <name val="Times New Roman"/>
    </font>
    <font>
      <sz val="9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name val="Times New Roman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 inden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164" fontId="6" fillId="0" borderId="2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S22"/>
  <sheetViews>
    <sheetView tabSelected="1" workbookViewId="0">
      <selection activeCell="H1" sqref="H1:S1"/>
    </sheetView>
  </sheetViews>
  <sheetFormatPr defaultRowHeight="12" x14ac:dyDescent="0.2"/>
  <cols>
    <col min="1" max="1" width="4" customWidth="1"/>
    <col min="2" max="2" width="9.1640625" customWidth="1"/>
    <col min="3" max="3" width="9.83203125" customWidth="1"/>
    <col min="4" max="4" width="33.5" customWidth="1"/>
    <col min="5" max="5" width="54.1640625" customWidth="1"/>
    <col min="6" max="6" width="14.5" customWidth="1"/>
    <col min="7" max="7" width="11.6640625" style="12" customWidth="1"/>
    <col min="8" max="8" width="13.33203125" style="12" customWidth="1"/>
    <col min="9" max="9" width="13.33203125" customWidth="1"/>
    <col min="10" max="11" width="12.83203125" customWidth="1"/>
    <col min="12" max="13" width="12.5" customWidth="1"/>
    <col min="14" max="14" width="12.1640625" customWidth="1"/>
    <col min="15" max="15" width="11.5" customWidth="1"/>
    <col min="16" max="16" width="12" customWidth="1"/>
    <col min="17" max="17" width="11.1640625" customWidth="1"/>
    <col min="18" max="18" width="10.1640625" customWidth="1"/>
    <col min="19" max="19" width="12.1640625" customWidth="1"/>
  </cols>
  <sheetData>
    <row r="1" spans="2:19" ht="31.5" customHeight="1" x14ac:dyDescent="0.2">
      <c r="H1" s="27" t="s">
        <v>43</v>
      </c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2:19" ht="21" customHeight="1" x14ac:dyDescent="0.2">
      <c r="B2" s="1"/>
      <c r="C2" s="1"/>
      <c r="D2" s="1"/>
      <c r="E2" s="1"/>
      <c r="F2" s="1"/>
      <c r="G2" s="10"/>
      <c r="H2" s="32" t="s">
        <v>42</v>
      </c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spans="2:19" ht="21" customHeight="1" x14ac:dyDescent="0.2">
      <c r="B3" s="1"/>
      <c r="C3" s="1"/>
      <c r="D3" s="1"/>
      <c r="E3" s="1"/>
      <c r="F3" s="32" t="s">
        <v>21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2:19" ht="24.75" customHeight="1" x14ac:dyDescent="0.2">
      <c r="B4" s="1"/>
      <c r="C4" s="1"/>
      <c r="D4" s="1"/>
      <c r="E4" s="1"/>
      <c r="F4" s="32" t="s">
        <v>37</v>
      </c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2:19" ht="102.75" hidden="1" customHeight="1" x14ac:dyDescent="0.2">
      <c r="B5" s="1"/>
      <c r="C5" s="1"/>
      <c r="D5" s="1"/>
      <c r="E5" s="1"/>
      <c r="F5" s="33" t="s">
        <v>41</v>
      </c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2:19" ht="15" customHeight="1" x14ac:dyDescent="0.2">
      <c r="B6" s="1"/>
      <c r="C6" s="1"/>
      <c r="D6" s="1"/>
      <c r="E6" s="1"/>
      <c r="F6" s="15"/>
      <c r="G6" s="16"/>
      <c r="H6" s="16"/>
      <c r="I6" s="16"/>
      <c r="J6" s="16"/>
      <c r="K6" s="16"/>
      <c r="L6" s="16"/>
      <c r="M6" s="16"/>
    </row>
    <row r="7" spans="2:19" ht="21" customHeight="1" x14ac:dyDescent="0.2">
      <c r="B7" s="35" t="s">
        <v>0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2:19" ht="15.75" customHeight="1" x14ac:dyDescent="0.2">
      <c r="B8" s="36" t="s">
        <v>38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</row>
    <row r="9" spans="2:19" ht="15.75" customHeight="1" x14ac:dyDescent="0.2">
      <c r="B9" s="36" t="s">
        <v>27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</row>
    <row r="10" spans="2:19" x14ac:dyDescent="0.2">
      <c r="B10" s="2"/>
      <c r="C10" s="2"/>
      <c r="D10" s="2"/>
      <c r="E10" s="2"/>
      <c r="F10" s="2"/>
      <c r="G10" s="11"/>
      <c r="H10" s="11"/>
      <c r="I10" s="2"/>
      <c r="J10" s="2"/>
      <c r="K10" s="2"/>
      <c r="L10" s="2"/>
      <c r="M10" s="2"/>
    </row>
    <row r="11" spans="2:19" ht="61.5" customHeight="1" x14ac:dyDescent="0.2">
      <c r="B11" s="30" t="s">
        <v>1</v>
      </c>
      <c r="C11" s="29"/>
      <c r="D11" s="30" t="s">
        <v>2</v>
      </c>
      <c r="E11" s="31" t="s">
        <v>3</v>
      </c>
      <c r="F11" s="34" t="s">
        <v>4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</row>
    <row r="12" spans="2:19" ht="20.25" customHeight="1" x14ac:dyDescent="0.2">
      <c r="B12" s="3" t="s">
        <v>5</v>
      </c>
      <c r="C12" s="3" t="s">
        <v>6</v>
      </c>
      <c r="D12" s="29"/>
      <c r="E12" s="29"/>
      <c r="F12" s="18" t="s">
        <v>7</v>
      </c>
      <c r="G12" s="18" t="s">
        <v>8</v>
      </c>
      <c r="H12" s="18" t="s">
        <v>9</v>
      </c>
      <c r="I12" s="18" t="s">
        <v>10</v>
      </c>
      <c r="J12" s="18" t="s">
        <v>19</v>
      </c>
      <c r="K12" s="19" t="s">
        <v>20</v>
      </c>
      <c r="L12" s="19" t="s">
        <v>25</v>
      </c>
      <c r="M12" s="19" t="s">
        <v>26</v>
      </c>
      <c r="N12" s="19" t="s">
        <v>31</v>
      </c>
      <c r="O12" s="19" t="s">
        <v>32</v>
      </c>
      <c r="P12" s="19" t="s">
        <v>33</v>
      </c>
      <c r="Q12" s="19" t="s">
        <v>34</v>
      </c>
      <c r="R12" s="19" t="s">
        <v>35</v>
      </c>
      <c r="S12" s="19" t="s">
        <v>36</v>
      </c>
    </row>
    <row r="13" spans="2:19" x14ac:dyDescent="0.2">
      <c r="B13" s="6" t="s">
        <v>11</v>
      </c>
      <c r="C13" s="6" t="s">
        <v>12</v>
      </c>
      <c r="D13" s="6" t="s">
        <v>13</v>
      </c>
      <c r="E13" s="6" t="s">
        <v>14</v>
      </c>
      <c r="F13" s="13" t="s">
        <v>15</v>
      </c>
      <c r="G13" s="13">
        <v>6</v>
      </c>
      <c r="H13" s="13">
        <v>7</v>
      </c>
      <c r="I13" s="13">
        <v>8</v>
      </c>
      <c r="J13" s="13">
        <v>9</v>
      </c>
      <c r="K13" s="6">
        <v>10</v>
      </c>
      <c r="L13" s="6">
        <v>11</v>
      </c>
      <c r="M13" s="6">
        <v>12</v>
      </c>
      <c r="N13" s="22">
        <v>13</v>
      </c>
      <c r="O13" s="22">
        <v>14</v>
      </c>
      <c r="P13" s="22">
        <v>15</v>
      </c>
      <c r="Q13" s="22">
        <v>16</v>
      </c>
      <c r="R13" s="22">
        <v>17</v>
      </c>
      <c r="S13" s="22">
        <v>18</v>
      </c>
    </row>
    <row r="14" spans="2:19" ht="14.25" x14ac:dyDescent="0.2">
      <c r="B14" s="28">
        <v>16</v>
      </c>
      <c r="C14" s="28">
        <v>0</v>
      </c>
      <c r="D14" s="28" t="s">
        <v>39</v>
      </c>
      <c r="E14" s="4" t="s">
        <v>16</v>
      </c>
      <c r="F14" s="14">
        <f>SUM(G14:S14)</f>
        <v>1163961.8400000001</v>
      </c>
      <c r="G14" s="14">
        <f>G15</f>
        <v>41181.200000000004</v>
      </c>
      <c r="H14" s="14">
        <f>H15</f>
        <v>159582.63</v>
      </c>
      <c r="I14" s="14">
        <f>I15</f>
        <v>199460.37999999998</v>
      </c>
      <c r="J14" s="14">
        <f t="shared" ref="J14:S14" si="0">J15</f>
        <v>142426.38</v>
      </c>
      <c r="K14" s="14">
        <f t="shared" si="0"/>
        <v>49819.91</v>
      </c>
      <c r="L14" s="14">
        <f t="shared" si="0"/>
        <v>135727.20000000001</v>
      </c>
      <c r="M14" s="20">
        <f t="shared" si="0"/>
        <v>118253.77</v>
      </c>
      <c r="N14" s="20">
        <f t="shared" si="0"/>
        <v>183045.37</v>
      </c>
      <c r="O14" s="20">
        <f t="shared" si="0"/>
        <v>31054.94</v>
      </c>
      <c r="P14" s="20">
        <f t="shared" si="0"/>
        <v>24772.74</v>
      </c>
      <c r="Q14" s="20">
        <f t="shared" si="0"/>
        <v>25050.519999999997</v>
      </c>
      <c r="R14" s="20">
        <f t="shared" si="0"/>
        <v>26750.5</v>
      </c>
      <c r="S14" s="25">
        <f t="shared" si="0"/>
        <v>26836.3</v>
      </c>
    </row>
    <row r="15" spans="2:19" ht="15" x14ac:dyDescent="0.2">
      <c r="B15" s="29"/>
      <c r="C15" s="29"/>
      <c r="D15" s="29"/>
      <c r="E15" s="5" t="s">
        <v>29</v>
      </c>
      <c r="F15" s="14">
        <f>SUM(G15:S15)</f>
        <v>1163961.8400000001</v>
      </c>
      <c r="G15" s="8">
        <f>G17+G18+G19+G21</f>
        <v>41181.200000000004</v>
      </c>
      <c r="H15" s="8">
        <f>H17+H18+H19+H21</f>
        <v>159582.63</v>
      </c>
      <c r="I15" s="8">
        <f>I17+I18+I19+I20+I21</f>
        <v>199460.37999999998</v>
      </c>
      <c r="J15" s="8">
        <f t="shared" ref="J15:K15" si="1">J17+J18+J19+J20+J21</f>
        <v>142426.38</v>
      </c>
      <c r="K15" s="8">
        <f t="shared" si="1"/>
        <v>49819.91</v>
      </c>
      <c r="L15" s="8">
        <v>135727.20000000001</v>
      </c>
      <c r="M15" s="21">
        <f>M17+M18+M19+M21</f>
        <v>118253.77</v>
      </c>
      <c r="N15" s="21">
        <f t="shared" ref="N15:S15" si="2">N17+N18+N19+N21</f>
        <v>183045.37</v>
      </c>
      <c r="O15" s="21">
        <f t="shared" si="2"/>
        <v>31054.94</v>
      </c>
      <c r="P15" s="21">
        <f t="shared" si="2"/>
        <v>24772.74</v>
      </c>
      <c r="Q15" s="21">
        <f t="shared" si="2"/>
        <v>25050.519999999997</v>
      </c>
      <c r="R15" s="21">
        <f t="shared" si="2"/>
        <v>26750.5</v>
      </c>
      <c r="S15" s="26">
        <f t="shared" si="2"/>
        <v>26836.3</v>
      </c>
    </row>
    <row r="16" spans="2:19" ht="15" x14ac:dyDescent="0.2">
      <c r="B16" s="29"/>
      <c r="C16" s="29"/>
      <c r="D16" s="29"/>
      <c r="E16" s="5" t="s">
        <v>17</v>
      </c>
      <c r="F16" s="8" t="s">
        <v>18</v>
      </c>
      <c r="G16" s="8" t="s">
        <v>18</v>
      </c>
      <c r="H16" s="8" t="s">
        <v>18</v>
      </c>
      <c r="I16" s="8" t="s">
        <v>18</v>
      </c>
      <c r="J16" s="8" t="s">
        <v>18</v>
      </c>
      <c r="K16" s="8" t="s">
        <v>18</v>
      </c>
      <c r="L16" s="8" t="s">
        <v>18</v>
      </c>
      <c r="M16" s="21" t="s">
        <v>18</v>
      </c>
      <c r="N16" s="23"/>
      <c r="O16" s="23"/>
      <c r="P16" s="23"/>
      <c r="Q16" s="23"/>
      <c r="R16" s="23"/>
      <c r="S16" s="23"/>
    </row>
    <row r="17" spans="2:19" ht="30" x14ac:dyDescent="0.2">
      <c r="B17" s="29"/>
      <c r="C17" s="29"/>
      <c r="D17" s="29"/>
      <c r="E17" s="7" t="s">
        <v>23</v>
      </c>
      <c r="F17" s="8">
        <f>SUM(G17:S17)</f>
        <v>157007.03</v>
      </c>
      <c r="G17" s="8">
        <v>5178.1000000000004</v>
      </c>
      <c r="H17" s="8">
        <v>749.98</v>
      </c>
      <c r="I17" s="8">
        <v>48279.76</v>
      </c>
      <c r="J17" s="8">
        <v>24813</v>
      </c>
      <c r="K17" s="8">
        <v>440.21</v>
      </c>
      <c r="L17" s="8">
        <v>3632.5</v>
      </c>
      <c r="M17" s="21">
        <v>7885.5</v>
      </c>
      <c r="N17" s="24">
        <v>10876.48</v>
      </c>
      <c r="O17" s="24">
        <v>1564.7</v>
      </c>
      <c r="P17" s="24">
        <v>0</v>
      </c>
      <c r="Q17" s="24">
        <v>0</v>
      </c>
      <c r="R17" s="24">
        <v>26750.5</v>
      </c>
      <c r="S17" s="24">
        <v>26836.3</v>
      </c>
    </row>
    <row r="18" spans="2:19" ht="15" x14ac:dyDescent="0.2">
      <c r="B18" s="29"/>
      <c r="C18" s="29"/>
      <c r="D18" s="29"/>
      <c r="E18" s="7" t="s">
        <v>28</v>
      </c>
      <c r="F18" s="8">
        <f t="shared" ref="F18:F19" si="3">SUM(G18:S18)</f>
        <v>362791.59</v>
      </c>
      <c r="G18" s="8">
        <v>6158.8</v>
      </c>
      <c r="H18" s="8">
        <v>114252.96</v>
      </c>
      <c r="I18" s="8">
        <v>113068.8</v>
      </c>
      <c r="J18" s="8">
        <v>772.73</v>
      </c>
      <c r="K18" s="8">
        <v>3319.12</v>
      </c>
      <c r="L18" s="8">
        <v>1389.77</v>
      </c>
      <c r="M18" s="21">
        <v>80674.94</v>
      </c>
      <c r="N18" s="24">
        <v>38874</v>
      </c>
      <c r="O18" s="24">
        <v>3284.01</v>
      </c>
      <c r="P18" s="24">
        <v>495.45</v>
      </c>
      <c r="Q18" s="24">
        <v>501.01</v>
      </c>
      <c r="R18" s="24">
        <v>0</v>
      </c>
      <c r="S18" s="24">
        <v>0</v>
      </c>
    </row>
    <row r="19" spans="2:19" ht="15" x14ac:dyDescent="0.2">
      <c r="B19" s="29"/>
      <c r="C19" s="29"/>
      <c r="D19" s="29"/>
      <c r="E19" s="7" t="s">
        <v>24</v>
      </c>
      <c r="F19" s="8">
        <f t="shared" si="3"/>
        <v>608195.81000000006</v>
      </c>
      <c r="G19" s="8">
        <v>26254.7</v>
      </c>
      <c r="H19" s="8">
        <v>40512.49</v>
      </c>
      <c r="I19" s="8">
        <v>34557.019999999997</v>
      </c>
      <c r="J19" s="8">
        <v>115593.98</v>
      </c>
      <c r="K19" s="8">
        <v>41005.370000000003</v>
      </c>
      <c r="L19" s="8">
        <v>125535.74</v>
      </c>
      <c r="M19" s="21">
        <v>21822.73</v>
      </c>
      <c r="N19" s="24">
        <v>129880.75</v>
      </c>
      <c r="O19" s="24">
        <v>24206.23</v>
      </c>
      <c r="P19" s="24">
        <v>24277.29</v>
      </c>
      <c r="Q19" s="24">
        <v>24549.51</v>
      </c>
      <c r="R19" s="24">
        <v>0</v>
      </c>
      <c r="S19" s="24">
        <v>0</v>
      </c>
    </row>
    <row r="20" spans="2:19" ht="45" x14ac:dyDescent="0.2">
      <c r="B20" s="29"/>
      <c r="C20" s="29"/>
      <c r="D20" s="29"/>
      <c r="E20" s="9" t="s">
        <v>30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21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</row>
    <row r="21" spans="2:19" ht="15" x14ac:dyDescent="0.2">
      <c r="B21" s="29"/>
      <c r="C21" s="29"/>
      <c r="D21" s="29"/>
      <c r="E21" s="5" t="s">
        <v>22</v>
      </c>
      <c r="F21" s="8">
        <f>SUM(G21:S21)</f>
        <v>35967.42</v>
      </c>
      <c r="G21" s="8">
        <v>3589.6</v>
      </c>
      <c r="H21" s="8">
        <v>4067.2</v>
      </c>
      <c r="I21" s="8">
        <v>3554.8</v>
      </c>
      <c r="J21" s="8">
        <v>1246.67</v>
      </c>
      <c r="K21" s="8">
        <v>5055.21</v>
      </c>
      <c r="L21" s="8">
        <v>5169.2</v>
      </c>
      <c r="M21" s="21">
        <v>7870.6</v>
      </c>
      <c r="N21" s="24">
        <v>3414.14</v>
      </c>
      <c r="O21" s="24">
        <v>2000</v>
      </c>
      <c r="P21" s="24">
        <v>0</v>
      </c>
      <c r="Q21" s="24">
        <v>0</v>
      </c>
      <c r="R21" s="24">
        <v>0</v>
      </c>
      <c r="S21" s="24">
        <v>0</v>
      </c>
    </row>
    <row r="22" spans="2:19" x14ac:dyDescent="0.2">
      <c r="M22" s="17"/>
      <c r="S22" s="17" t="s">
        <v>40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H1:S1"/>
    <mergeCell ref="B14:B21"/>
    <mergeCell ref="C14:C21"/>
    <mergeCell ref="D14:D21"/>
    <mergeCell ref="D11:D12"/>
    <mergeCell ref="E11:E12"/>
    <mergeCell ref="B11:C11"/>
    <mergeCell ref="H2:S2"/>
    <mergeCell ref="F3:S3"/>
    <mergeCell ref="F4:S4"/>
    <mergeCell ref="F5:S5"/>
    <mergeCell ref="F11:S11"/>
    <mergeCell ref="B7:S7"/>
    <mergeCell ref="B8:S8"/>
    <mergeCell ref="B9:S9"/>
  </mergeCells>
  <phoneticPr fontId="10" type="noConversion"/>
  <pageMargins left="0.51181102362204722" right="0.31496062992125984" top="0.35433070866141736" bottom="0.35433070866141736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Экспорт</dc:title>
  <dc:subject>Экспорт</dc:subject>
  <dc:creator>Expert</dc:creator>
  <cp:lastModifiedBy>User</cp:lastModifiedBy>
  <cp:lastPrinted>2026-05-08T11:23:04Z</cp:lastPrinted>
  <dcterms:created xsi:type="dcterms:W3CDTF">2015-02-16T14:06:07Z</dcterms:created>
  <dcterms:modified xsi:type="dcterms:W3CDTF">2026-05-15T05:11:31Z</dcterms:modified>
</cp:coreProperties>
</file>