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D49" i="1"/>
  <c r="C49"/>
  <c r="D40"/>
  <c r="D50"/>
  <c r="D46"/>
  <c r="D36"/>
  <c r="D34"/>
  <c r="D27"/>
  <c r="D22"/>
  <c r="D17"/>
  <c r="D15"/>
  <c r="D13"/>
  <c r="C36"/>
  <c r="C50"/>
  <c r="C46"/>
  <c r="C40"/>
  <c r="C34"/>
  <c r="C27"/>
  <c r="C22"/>
  <c r="C17"/>
  <c r="C15"/>
  <c r="C13"/>
  <c r="D12" l="1"/>
  <c r="D58" s="1"/>
  <c r="C12"/>
  <c r="C58" s="1"/>
</calcChain>
</file>

<file path=xl/sharedStrings.xml><?xml version="1.0" encoding="utf-8"?>
<sst xmlns="http://schemas.openxmlformats.org/spreadsheetml/2006/main" count="102" uniqueCount="102">
  <si>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</si>
  <si>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</si>
  <si>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</si>
  <si>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</si>
  <si>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</si>
  <si>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</si>
  <si>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</si>
  <si>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</si>
  <si>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</si>
  <si>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</si>
  <si>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</si>
  <si>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</si>
  <si>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</si>
  <si>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</si>
  <si>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</si>
  <si>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</si>
  <si>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</si>
  <si>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</si>
  <si>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</si>
  <si>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</si>
  <si>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</si>
  <si>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</si>
  <si>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</si>
  <si>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</si>
  <si>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</si>
  <si>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</si>
  <si>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</si>
  <si>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</si>
  <si>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</si>
  <si>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</si>
  <si>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</si>
  <si>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</si>
  <si>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</si>
  <si>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</si>
  <si>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</si>
  <si>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</si>
  <si>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</si>
  <si>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</si>
  <si>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</si>
  <si>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</si>
  <si>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</si>
  <si>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</si>
  <si>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</si>
  <si>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</si>
  <si>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</si>
  <si>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</si>
  <si>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</si>
  <si>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</si>
  <si>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</si>
  <si>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</si>
  <si>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</si>
  <si>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</si>
  <si>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</si>
  <si>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</si>
  <si>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</si>
  <si>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</si>
  <si>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</si>
  <si>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</si>
  <si>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</si>
  <si>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</si>
  <si>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</si>
  <si>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</si>
  <si>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</si>
  <si>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</si>
  <si>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</si>
  <si>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</si>
  <si>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</si>
  <si>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</si>
  <si>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</si>
  <si>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</si>
  <si>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</si>
  <si>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</si>
  <si>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</si>
  <si>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</si>
  <si>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</si>
  <si>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</si>
  <si>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</si>
  <si>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</si>
  <si>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</si>
  <si>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</si>
  <si>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</si>
  <si>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НАЛОГИ, СБОРЫ И РЕГУЛЯРНЫЕ ПЛАТЕЖИ ЗА ПОЛЬЗОВАНИЕ ПРИРОДНЫМИ РЕСУРСАМИ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</si>
  <si>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</si>
  <si>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</si>
  <si>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к Решению Воткинской </t>
  </si>
  <si>
    <t xml:space="preserve"> городской Думы</t>
  </si>
  <si>
    <t>1 17 14020 04 0000 150</t>
  </si>
  <si>
    <t>Средства самообложения граждан, зачисляемые в бюджеты городских округов</t>
  </si>
  <si>
    <t>от               №</t>
  </si>
  <si>
    <t>1 13 01994 04 0000 130</t>
  </si>
  <si>
    <t>Прочие доходы от оказания платных услуг (работ) получателями средств бюджетов городских округов</t>
  </si>
  <si>
    <t xml:space="preserve">План                     (тыс.руб.)          </t>
  </si>
  <si>
    <t xml:space="preserve">Исполнено                     (тыс.руб.)          </t>
  </si>
  <si>
    <t>2 18 00000 00 0000 180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</si>
  <si>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</si>
  <si>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2 19 00000 00 0000 000</t>
  </si>
  <si>
    <t>Возврат остатков субсидий,субвенций и  иных межбюджетных трансфертов, имеющих целевое назначение,прошлых лет, из бюджетов городских округов</t>
  </si>
  <si>
    <t xml:space="preserve"> 1 05 02000 02 0000 110</t>
  </si>
  <si>
    <t>Единый налог на вмененный доход для  отдельных видов деятельности</t>
  </si>
  <si>
    <t>1 14 01040 04 0000 410</t>
  </si>
  <si>
    <t xml:space="preserve">Доходы от продажи квартир, находящихся в собственности городских округов </t>
  </si>
  <si>
    <t>Общий объем доходов за 2024 год бюджета города Воткинска на 2024 год и на плановый период 2025 и 2026 годов в соответствии с классификацией доходов бюджетов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</si>
</sst>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2" fillId="0" borderId="0"/>
    <xf numFmtId="4" fontId="15" fillId="0" borderId="4">
      <alignment horizontal="right"/>
    </xf>
    <xf numFmtId="0" fontId="15" fillId="0" borderId="5">
      <alignment horizontal="left" wrapText="1"/>
    </xf>
    <xf numFmtId="0" fontId="15" fillId="0" borderId="6"/>
    <xf numFmtId="0" fontId="15" fillId="0" borderId="0">
      <alignment horizontal="center"/>
    </xf>
    <xf numFmtId="0" fontId="13" fillId="0" borderId="6"/>
    <xf numFmtId="0" fontId="14" fillId="0" borderId="0">
      <alignment horizontal="center"/>
    </xf>
    <xf numFmtId="0" fontId="14" fillId="0" borderId="6"/>
    <xf numFmtId="0" fontId="15" fillId="0" borderId="7">
      <alignment horizontal="left" wrapText="1"/>
    </xf>
    <xf numFmtId="0" fontId="15" fillId="0" borderId="8">
      <alignment horizontal="left" wrapText="1" indent="1"/>
    </xf>
    <xf numFmtId="0" fontId="15" fillId="0" borderId="7">
      <alignment horizontal="left" wrapText="1" indent="2"/>
    </xf>
    <xf numFmtId="0" fontId="15" fillId="0" borderId="5">
      <alignment horizontal="left" wrapText="1" indent="2"/>
    </xf>
    <xf numFmtId="49" fontId="15" fillId="0" borderId="6">
      <alignment horizontal="left"/>
    </xf>
    <xf numFmtId="49" fontId="15" fillId="0" borderId="9">
      <alignment horizontal="center" wrapText="1"/>
    </xf>
    <xf numFmtId="49" fontId="15" fillId="0" borderId="9">
      <alignment horizontal="left" wrapText="1"/>
    </xf>
    <xf numFmtId="49" fontId="15" fillId="0" borderId="9">
      <alignment horizontal="center" shrinkToFit="1"/>
    </xf>
    <xf numFmtId="49" fontId="15" fillId="0" borderId="4">
      <alignment horizontal="center" shrinkToFit="1"/>
    </xf>
    <xf numFmtId="0" fontId="15" fillId="0" borderId="10">
      <alignment horizontal="left" wrapText="1"/>
    </xf>
    <xf numFmtId="0" fontId="15" fillId="0" borderId="5">
      <alignment horizontal="left" wrapText="1" indent="1"/>
    </xf>
    <xf numFmtId="0" fontId="15" fillId="0" borderId="10">
      <alignment horizontal="left" wrapText="1" indent="2"/>
    </xf>
    <xf numFmtId="0" fontId="13" fillId="0" borderId="11"/>
    <xf numFmtId="0" fontId="13" fillId="0" borderId="12"/>
    <xf numFmtId="49" fontId="15" fillId="0" borderId="13">
      <alignment horizontal="center"/>
    </xf>
    <xf numFmtId="0" fontId="13" fillId="0" borderId="0"/>
    <xf numFmtId="49" fontId="15" fillId="0" borderId="14">
      <alignment horizontal="center" vertical="center" wrapText="1"/>
    </xf>
    <xf numFmtId="49" fontId="15" fillId="0" borderId="14">
      <alignment horizontal="center" vertical="center" wrapText="1"/>
    </xf>
    <xf numFmtId="4" fontId="16" fillId="3" borderId="14">
      <alignment horizontal="right" vertical="top" shrinkToFit="1"/>
    </xf>
    <xf numFmtId="49" fontId="15" fillId="0" borderId="15">
      <alignment horizontal="center" wrapText="1"/>
    </xf>
    <xf numFmtId="49" fontId="15" fillId="0" borderId="16">
      <alignment horizontal="center" wrapText="1"/>
    </xf>
    <xf numFmtId="49" fontId="15" fillId="0" borderId="0"/>
    <xf numFmtId="49" fontId="15" fillId="0" borderId="17">
      <alignment horizontal="center"/>
    </xf>
    <xf numFmtId="49" fontId="15" fillId="0" borderId="18">
      <alignment horizontal="center"/>
    </xf>
    <xf numFmtId="49" fontId="15" fillId="0" borderId="14">
      <alignment horizontal="center" vertical="center" wrapText="1"/>
    </xf>
    <xf numFmtId="49" fontId="15" fillId="0" borderId="19">
      <alignment horizontal="center" vertical="center" wrapText="1"/>
    </xf>
    <xf numFmtId="4" fontId="15" fillId="0" borderId="14">
      <alignment horizontal="right"/>
    </xf>
    <xf numFmtId="4" fontId="16" fillId="4" borderId="14">
      <alignment horizontal="right" vertical="top" shrinkToFit="1"/>
    </xf>
    <xf numFmtId="49" fontId="15" fillId="0" borderId="20">
      <alignment horizontal="center"/>
    </xf>
    <xf numFmtId="4" fontId="15" fillId="0" borderId="21">
      <alignment horizontal="right"/>
    </xf>
    <xf numFmtId="0" fontId="15" fillId="0" borderId="8">
      <alignment horizontal="left" wrapText="1"/>
    </xf>
    <xf numFmtId="49" fontId="15" fillId="0" borderId="4">
      <alignment horizontal="center"/>
    </xf>
    <xf numFmtId="49" fontId="15" fillId="0" borderId="6"/>
  </cellStyleXfs>
  <cellXfs count="5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8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wrapText="1"/>
    </xf>
    <xf numFmtId="0" fontId="11" fillId="0" borderId="0" xfId="0" applyFont="1"/>
    <xf numFmtId="0" fontId="8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horizontal="right" vertical="top" wrapText="1"/>
    </xf>
    <xf numFmtId="0" fontId="0" fillId="0" borderId="0" xfId="0" applyBorder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right" vertical="top"/>
    </xf>
    <xf numFmtId="164" fontId="7" fillId="0" borderId="0" xfId="0" applyNumberFormat="1" applyFont="1" applyBorder="1" applyAlignment="1">
      <alignment horizontal="right" vertical="top"/>
    </xf>
    <xf numFmtId="164" fontId="8" fillId="0" borderId="1" xfId="0" applyNumberFormat="1" applyFont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 applyProtection="1">
      <alignment vertical="top"/>
      <protection locked="0"/>
    </xf>
    <xf numFmtId="164" fontId="10" fillId="0" borderId="1" xfId="0" applyNumberFormat="1" applyFont="1" applyBorder="1" applyAlignment="1">
      <alignment vertical="top"/>
    </xf>
    <xf numFmtId="164" fontId="6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 applyProtection="1">
      <alignment vertical="top"/>
      <protection locked="0"/>
    </xf>
    <xf numFmtId="164" fontId="6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8"/>
  <sheetViews>
    <sheetView tabSelected="1" topLeftCell="A42" workbookViewId="0">
      <selection activeCell="C60" sqref="C60:D60"/>
    </sheetView>
  </sheetViews>
  <sheetFormatPr defaultRowHeight="15"/>
  <cols>
    <col min="1" max="1" width="21.5703125" style="2" customWidth="1"/>
    <col min="2" max="2" width="60.85546875" style="3" customWidth="1"/>
    <col min="3" max="3" width="12.140625" customWidth="1"/>
    <col min="4" max="4" width="11.7109375" customWidth="1"/>
    <col min="5" max="5" width="11.85546875" customWidth="1"/>
  </cols>
  <sheetData>
    <row r="1" spans="1:4" ht="17.25" hidden="1" customHeight="1"/>
    <row r="2" spans="1:4" ht="15.75" hidden="1">
      <c r="A2" s="51"/>
      <c r="B2" s="52"/>
    </row>
    <row r="3" spans="1:4" ht="1.5" customHeight="1">
      <c r="A3" s="1"/>
    </row>
    <row r="4" spans="1:4">
      <c r="A4" s="54" t="s">
        <v>0</v>
      </c>
      <c r="B4" s="54"/>
      <c r="C4" s="54"/>
      <c r="D4" s="54"/>
    </row>
    <row r="5" spans="1:4">
      <c r="A5" s="54" t="s">
        <v>84</v>
      </c>
      <c r="B5" s="54"/>
      <c r="C5" s="54"/>
      <c r="D5" s="54"/>
    </row>
    <row r="6" spans="1:4" ht="19.5" customHeight="1">
      <c r="A6" s="54" t="s">
        <v>85</v>
      </c>
      <c r="B6" s="54"/>
      <c r="C6" s="54"/>
      <c r="D6" s="54"/>
    </row>
    <row r="7" spans="1:4">
      <c r="A7" s="54" t="s">
        <v>88</v>
      </c>
      <c r="B7" s="54"/>
      <c r="C7" s="54"/>
      <c r="D7" s="54"/>
    </row>
    <row r="8" spans="1:4">
      <c r="A8" s="32"/>
      <c r="B8" s="32"/>
    </row>
    <row r="9" spans="1:4" ht="36.75" customHeight="1">
      <c r="A9" s="55" t="s">
        <v>101</v>
      </c>
      <c r="B9" s="55"/>
      <c r="C9" s="55"/>
      <c r="D9" s="55"/>
    </row>
    <row r="10" spans="1:4" ht="10.5" customHeight="1">
      <c r="A10" s="53"/>
      <c r="B10" s="53"/>
    </row>
    <row r="11" spans="1:4" ht="29.45" customHeight="1">
      <c r="A11" s="37" t="s">
        <v>1</v>
      </c>
      <c r="B11" s="38" t="s">
        <v>2</v>
      </c>
      <c r="C11" s="39" t="s">
        <v>91</v>
      </c>
      <c r="D11" s="39" t="s">
        <v>92</v>
      </c>
    </row>
    <row r="12" spans="1:4" ht="17.25" customHeight="1">
      <c r="A12" s="18" t="s">
        <v>67</v>
      </c>
      <c r="B12" s="4" t="s">
        <v>3</v>
      </c>
      <c r="C12" s="11">
        <f>C13+C15+C17+C22+C26+C27+C34+C36+C40+C45+C46+C25</f>
        <v>945685.60000000009</v>
      </c>
      <c r="D12" s="11">
        <f>D13+D15+D17+D22+D26+D27+D34+D36+D40+D45+D46+D25</f>
        <v>946318.39999999991</v>
      </c>
    </row>
    <row r="13" spans="1:4" ht="15.75" customHeight="1">
      <c r="A13" s="18" t="s">
        <v>4</v>
      </c>
      <c r="B13" s="4" t="s">
        <v>5</v>
      </c>
      <c r="C13" s="9">
        <f>C14</f>
        <v>621247.80000000005</v>
      </c>
      <c r="D13" s="9">
        <f>D14</f>
        <v>612465</v>
      </c>
    </row>
    <row r="14" spans="1:4">
      <c r="A14" s="19" t="s">
        <v>68</v>
      </c>
      <c r="B14" s="5" t="s">
        <v>6</v>
      </c>
      <c r="C14" s="33">
        <v>621247.80000000005</v>
      </c>
      <c r="D14" s="42">
        <v>612465</v>
      </c>
    </row>
    <row r="15" spans="1:4" ht="26.25" customHeight="1">
      <c r="A15" s="20" t="s">
        <v>69</v>
      </c>
      <c r="B15" s="13" t="s">
        <v>33</v>
      </c>
      <c r="C15" s="11">
        <f>C16</f>
        <v>25139</v>
      </c>
      <c r="D15" s="11">
        <f>D16</f>
        <v>26966.5</v>
      </c>
    </row>
    <row r="16" spans="1:4" ht="28.5" customHeight="1">
      <c r="A16" s="21" t="s">
        <v>34</v>
      </c>
      <c r="B16" s="10" t="s">
        <v>39</v>
      </c>
      <c r="C16" s="33">
        <v>25139</v>
      </c>
      <c r="D16" s="42">
        <v>26966.5</v>
      </c>
    </row>
    <row r="17" spans="1:4" ht="18" customHeight="1">
      <c r="A17" s="18" t="s">
        <v>70</v>
      </c>
      <c r="B17" s="4" t="s">
        <v>7</v>
      </c>
      <c r="C17" s="11">
        <f>SUM(C18:C21)</f>
        <v>34203</v>
      </c>
      <c r="D17" s="11">
        <f>SUM(D18:D21)</f>
        <v>30819.100000000002</v>
      </c>
    </row>
    <row r="18" spans="1:4" ht="26.25" customHeight="1">
      <c r="A18" s="22" t="s">
        <v>71</v>
      </c>
      <c r="B18" s="16" t="s">
        <v>62</v>
      </c>
      <c r="C18" s="33">
        <v>10473</v>
      </c>
      <c r="D18" s="42">
        <v>12430.2</v>
      </c>
    </row>
    <row r="19" spans="1:4" ht="18.75" customHeight="1">
      <c r="A19" s="22" t="s">
        <v>97</v>
      </c>
      <c r="B19" s="16" t="s">
        <v>98</v>
      </c>
      <c r="C19" s="33">
        <v>0</v>
      </c>
      <c r="D19" s="42">
        <v>59.9</v>
      </c>
    </row>
    <row r="20" spans="1:4">
      <c r="A20" s="22" t="s">
        <v>8</v>
      </c>
      <c r="B20" s="16" t="s">
        <v>9</v>
      </c>
      <c r="C20" s="33">
        <v>550</v>
      </c>
      <c r="D20" s="42">
        <v>543.6</v>
      </c>
    </row>
    <row r="21" spans="1:4" ht="27.75" customHeight="1">
      <c r="A21" s="19" t="s">
        <v>54</v>
      </c>
      <c r="B21" s="5" t="s">
        <v>57</v>
      </c>
      <c r="C21" s="33">
        <v>23180</v>
      </c>
      <c r="D21" s="42">
        <v>17785.400000000001</v>
      </c>
    </row>
    <row r="22" spans="1:4" ht="18" customHeight="1">
      <c r="A22" s="18" t="s">
        <v>10</v>
      </c>
      <c r="B22" s="4" t="s">
        <v>11</v>
      </c>
      <c r="C22" s="11">
        <f>SUM(C23:C24)</f>
        <v>123650</v>
      </c>
      <c r="D22" s="11">
        <f>SUM(D23:D24)</f>
        <v>129935</v>
      </c>
    </row>
    <row r="23" spans="1:4">
      <c r="A23" s="19" t="s">
        <v>72</v>
      </c>
      <c r="B23" s="5" t="s">
        <v>12</v>
      </c>
      <c r="C23" s="33">
        <v>51557</v>
      </c>
      <c r="D23" s="42">
        <v>59026.400000000001</v>
      </c>
    </row>
    <row r="24" spans="1:4">
      <c r="A24" s="19" t="s">
        <v>73</v>
      </c>
      <c r="B24" s="5" t="s">
        <v>13</v>
      </c>
      <c r="C24" s="33">
        <v>72093</v>
      </c>
      <c r="D24" s="42">
        <v>70908.600000000006</v>
      </c>
    </row>
    <row r="25" spans="1:4" s="30" customFormat="1" ht="25.5">
      <c r="A25" s="18" t="s">
        <v>80</v>
      </c>
      <c r="B25" s="4" t="s">
        <v>81</v>
      </c>
      <c r="C25" s="11">
        <v>40</v>
      </c>
      <c r="D25" s="45">
        <v>159.4</v>
      </c>
    </row>
    <row r="26" spans="1:4" ht="20.25" customHeight="1">
      <c r="A26" s="18" t="s">
        <v>74</v>
      </c>
      <c r="B26" s="4" t="s">
        <v>14</v>
      </c>
      <c r="C26" s="11">
        <v>14686</v>
      </c>
      <c r="D26" s="45">
        <v>21469.7</v>
      </c>
    </row>
    <row r="27" spans="1:4" ht="26.25" customHeight="1">
      <c r="A27" s="18" t="s">
        <v>15</v>
      </c>
      <c r="B27" s="4" t="s">
        <v>16</v>
      </c>
      <c r="C27" s="11">
        <f>SUM(C28:C33)</f>
        <v>43946</v>
      </c>
      <c r="D27" s="11">
        <f>SUM(D28:D33)</f>
        <v>46546.299999999996</v>
      </c>
    </row>
    <row r="28" spans="1:4" ht="60.75" customHeight="1">
      <c r="A28" s="19" t="s">
        <v>17</v>
      </c>
      <c r="B28" s="5" t="s">
        <v>60</v>
      </c>
      <c r="C28" s="46">
        <v>29968</v>
      </c>
      <c r="D28" s="42">
        <v>33272.1</v>
      </c>
    </row>
    <row r="29" spans="1:4" ht="54" customHeight="1">
      <c r="A29" s="19" t="s">
        <v>18</v>
      </c>
      <c r="B29" s="5" t="s">
        <v>48</v>
      </c>
      <c r="C29" s="46">
        <v>1619</v>
      </c>
      <c r="D29" s="42">
        <v>1890.4</v>
      </c>
    </row>
    <row r="30" spans="1:4" ht="26.45" customHeight="1">
      <c r="A30" s="19" t="s">
        <v>82</v>
      </c>
      <c r="B30" s="5" t="s">
        <v>83</v>
      </c>
      <c r="C30" s="46">
        <v>1270</v>
      </c>
      <c r="D30" s="42">
        <v>1401</v>
      </c>
    </row>
    <row r="31" spans="1:4" ht="42" customHeight="1">
      <c r="A31" s="19" t="s">
        <v>19</v>
      </c>
      <c r="B31" s="5" t="s">
        <v>35</v>
      </c>
      <c r="C31" s="46">
        <v>6</v>
      </c>
      <c r="D31" s="42">
        <v>8</v>
      </c>
    </row>
    <row r="32" spans="1:4" ht="65.25" customHeight="1">
      <c r="A32" s="19" t="s">
        <v>75</v>
      </c>
      <c r="B32" s="5" t="s">
        <v>49</v>
      </c>
      <c r="C32" s="46">
        <v>5730</v>
      </c>
      <c r="D32" s="42">
        <v>5040.1000000000004</v>
      </c>
    </row>
    <row r="33" spans="1:4" ht="81" customHeight="1">
      <c r="A33" s="22" t="s">
        <v>63</v>
      </c>
      <c r="B33" s="16" t="s">
        <v>64</v>
      </c>
      <c r="C33" s="46">
        <v>5353</v>
      </c>
      <c r="D33" s="42">
        <v>4934.7</v>
      </c>
    </row>
    <row r="34" spans="1:4" ht="12.75" customHeight="1">
      <c r="A34" s="18" t="s">
        <v>76</v>
      </c>
      <c r="B34" s="4" t="s">
        <v>20</v>
      </c>
      <c r="C34" s="11">
        <f>C35</f>
        <v>3032</v>
      </c>
      <c r="D34" s="11">
        <f>D35</f>
        <v>2569.1</v>
      </c>
    </row>
    <row r="35" spans="1:4" ht="16.5" customHeight="1">
      <c r="A35" s="19" t="s">
        <v>77</v>
      </c>
      <c r="B35" s="5" t="s">
        <v>50</v>
      </c>
      <c r="C35" s="33">
        <v>3032</v>
      </c>
      <c r="D35" s="42">
        <v>2569.1</v>
      </c>
    </row>
    <row r="36" spans="1:4" ht="25.5">
      <c r="A36" s="23" t="s">
        <v>31</v>
      </c>
      <c r="B36" s="4" t="s">
        <v>45</v>
      </c>
      <c r="C36" s="11">
        <f>SUM(C37:C39)</f>
        <v>276</v>
      </c>
      <c r="D36" s="11">
        <f>SUM(D37:D39)</f>
        <v>2270.5</v>
      </c>
    </row>
    <row r="37" spans="1:4" ht="25.5">
      <c r="A37" s="35" t="s">
        <v>89</v>
      </c>
      <c r="B37" s="34" t="s">
        <v>90</v>
      </c>
      <c r="C37" s="33">
        <v>76</v>
      </c>
      <c r="D37" s="42">
        <v>652.20000000000005</v>
      </c>
    </row>
    <row r="38" spans="1:4" ht="29.25" customHeight="1">
      <c r="A38" s="24" t="s">
        <v>55</v>
      </c>
      <c r="B38" s="25" t="s">
        <v>47</v>
      </c>
      <c r="C38" s="47">
        <v>100</v>
      </c>
      <c r="D38" s="42">
        <v>217.9</v>
      </c>
    </row>
    <row r="39" spans="1:4" ht="18" customHeight="1">
      <c r="A39" s="17" t="s">
        <v>56</v>
      </c>
      <c r="B39" s="12" t="s">
        <v>21</v>
      </c>
      <c r="C39" s="47">
        <v>100</v>
      </c>
      <c r="D39" s="42">
        <v>1400.4</v>
      </c>
    </row>
    <row r="40" spans="1:4" ht="25.5">
      <c r="A40" s="18" t="s">
        <v>22</v>
      </c>
      <c r="B40" s="4" t="s">
        <v>23</v>
      </c>
      <c r="C40" s="48">
        <f>SUM(C42:C44)</f>
        <v>72525</v>
      </c>
      <c r="D40" s="48">
        <f>SUM(D41:D44)</f>
        <v>63222.100000000006</v>
      </c>
    </row>
    <row r="41" spans="1:4" ht="25.5">
      <c r="A41" s="28" t="s">
        <v>99</v>
      </c>
      <c r="B41" s="43" t="s">
        <v>100</v>
      </c>
      <c r="C41" s="44">
        <v>0</v>
      </c>
      <c r="D41" s="44">
        <v>13.1</v>
      </c>
    </row>
    <row r="42" spans="1:4" ht="68.25" customHeight="1">
      <c r="A42" s="19" t="s">
        <v>36</v>
      </c>
      <c r="B42" s="5" t="s">
        <v>52</v>
      </c>
      <c r="C42" s="46">
        <v>17500</v>
      </c>
      <c r="D42" s="42">
        <v>4869.6000000000004</v>
      </c>
    </row>
    <row r="43" spans="1:4" ht="40.5" customHeight="1">
      <c r="A43" s="19" t="s">
        <v>24</v>
      </c>
      <c r="B43" s="5" t="s">
        <v>51</v>
      </c>
      <c r="C43" s="46">
        <v>53000</v>
      </c>
      <c r="D43" s="42">
        <v>55722.9</v>
      </c>
    </row>
    <row r="44" spans="1:4" ht="68.25" customHeight="1">
      <c r="A44" s="22" t="s">
        <v>65</v>
      </c>
      <c r="B44" s="16" t="s">
        <v>66</v>
      </c>
      <c r="C44" s="49">
        <v>2025</v>
      </c>
      <c r="D44" s="42">
        <v>2616.5</v>
      </c>
    </row>
    <row r="45" spans="1:4">
      <c r="A45" s="18" t="s">
        <v>25</v>
      </c>
      <c r="B45" s="4" t="s">
        <v>26</v>
      </c>
      <c r="C45" s="9">
        <v>2497</v>
      </c>
      <c r="D45" s="45">
        <v>1914.5</v>
      </c>
    </row>
    <row r="46" spans="1:4" ht="18.75" customHeight="1">
      <c r="A46" s="26" t="s">
        <v>27</v>
      </c>
      <c r="B46" s="27" t="s">
        <v>40</v>
      </c>
      <c r="C46" s="11">
        <f>C47+C48</f>
        <v>4443.8</v>
      </c>
      <c r="D46" s="11">
        <f>D47+D48</f>
        <v>7981.2000000000007</v>
      </c>
    </row>
    <row r="47" spans="1:4" ht="27.6" customHeight="1">
      <c r="A47" s="28" t="s">
        <v>86</v>
      </c>
      <c r="B47" s="31" t="s">
        <v>87</v>
      </c>
      <c r="C47" s="33">
        <v>587.29999999999995</v>
      </c>
      <c r="D47" s="42">
        <v>4534.8</v>
      </c>
    </row>
    <row r="48" spans="1:4" ht="13.5" customHeight="1">
      <c r="A48" s="28" t="s">
        <v>59</v>
      </c>
      <c r="B48" s="29" t="s">
        <v>58</v>
      </c>
      <c r="C48" s="33">
        <v>3856.5</v>
      </c>
      <c r="D48" s="42">
        <v>3446.4</v>
      </c>
    </row>
    <row r="49" spans="1:5">
      <c r="A49" s="6" t="s">
        <v>78</v>
      </c>
      <c r="B49" s="7" t="s">
        <v>28</v>
      </c>
      <c r="C49" s="50">
        <f>C50+C55</f>
        <v>2522598.3999999999</v>
      </c>
      <c r="D49" s="50">
        <f>D50+D55+D56+D57</f>
        <v>2479732.7999999998</v>
      </c>
    </row>
    <row r="50" spans="1:5" ht="28.5" customHeight="1">
      <c r="A50" s="6" t="s">
        <v>79</v>
      </c>
      <c r="B50" s="14" t="s">
        <v>41</v>
      </c>
      <c r="C50" s="50">
        <f>SUM(C51:C54)</f>
        <v>2514727.7999999998</v>
      </c>
      <c r="D50" s="50">
        <f>SUM(D51:D54)</f>
        <v>2480947.2999999998</v>
      </c>
    </row>
    <row r="51" spans="1:5">
      <c r="A51" s="15" t="s">
        <v>42</v>
      </c>
      <c r="B51" s="8" t="s">
        <v>37</v>
      </c>
      <c r="C51" s="46">
        <v>215712</v>
      </c>
      <c r="D51" s="46">
        <v>215712</v>
      </c>
      <c r="E51" s="36"/>
    </row>
    <row r="52" spans="1:5" ht="25.5">
      <c r="A52" s="15" t="s">
        <v>44</v>
      </c>
      <c r="B52" s="8" t="s">
        <v>53</v>
      </c>
      <c r="C52" s="46">
        <v>323744.59999999998</v>
      </c>
      <c r="D52" s="42">
        <v>306395.09999999998</v>
      </c>
    </row>
    <row r="53" spans="1:5">
      <c r="A53" s="15" t="s">
        <v>43</v>
      </c>
      <c r="B53" s="8" t="s">
        <v>38</v>
      </c>
      <c r="C53" s="46">
        <v>1359860</v>
      </c>
      <c r="D53" s="42">
        <v>1359096.3</v>
      </c>
    </row>
    <row r="54" spans="1:5">
      <c r="A54" s="15" t="s">
        <v>46</v>
      </c>
      <c r="B54" s="8" t="s">
        <v>29</v>
      </c>
      <c r="C54" s="33">
        <v>615411.19999999995</v>
      </c>
      <c r="D54" s="33">
        <v>599743.9</v>
      </c>
      <c r="E54" s="36"/>
    </row>
    <row r="55" spans="1:5" ht="15" customHeight="1">
      <c r="A55" s="6" t="s">
        <v>32</v>
      </c>
      <c r="B55" s="7" t="s">
        <v>61</v>
      </c>
      <c r="C55" s="11">
        <v>7870.6</v>
      </c>
      <c r="D55" s="45">
        <v>3003.5</v>
      </c>
    </row>
    <row r="56" spans="1:5" ht="15" customHeight="1">
      <c r="A56" s="15" t="s">
        <v>93</v>
      </c>
      <c r="B56" s="8" t="s">
        <v>94</v>
      </c>
      <c r="C56" s="33">
        <v>0</v>
      </c>
      <c r="D56" s="33">
        <v>9179.7999999999993</v>
      </c>
      <c r="E56" s="40"/>
    </row>
    <row r="57" spans="1:5" ht="15" customHeight="1">
      <c r="A57" s="15" t="s">
        <v>95</v>
      </c>
      <c r="B57" s="5" t="s">
        <v>96</v>
      </c>
      <c r="C57" s="33">
        <v>0</v>
      </c>
      <c r="D57" s="33">
        <v>-13397.8</v>
      </c>
      <c r="E57" s="41"/>
    </row>
    <row r="58" spans="1:5">
      <c r="A58" s="6"/>
      <c r="B58" s="7" t="s">
        <v>30</v>
      </c>
      <c r="C58" s="50">
        <f>(C49+C12)</f>
        <v>3468284</v>
      </c>
      <c r="D58" s="50">
        <f>(D49+D12)</f>
        <v>3426051.1999999997</v>
      </c>
    </row>
  </sheetData>
  <mergeCells count="7">
    <mergeCell ref="A2:B2"/>
    <mergeCell ref="A10:B10"/>
    <mergeCell ref="A4:D4"/>
    <mergeCell ref="A5:D5"/>
    <mergeCell ref="A6:D6"/>
    <mergeCell ref="A7:D7"/>
    <mergeCell ref="A9:D9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2024-10-15T11:26:07Z</cp:lastPrinted>
  <dcterms:created xsi:type="dcterms:W3CDTF">2016-03-29T11:31:48Z</dcterms:created>
  <dcterms:modified xsi:type="dcterms:W3CDTF">2025-03-25T09:36:10Z</dcterms:modified>
</cp:coreProperties>
</file>